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<sst xmlns="http://schemas.openxmlformats.org/spreadsheetml/2006/main" count="573" uniqueCount="124">
  <si>
    <t>ИП Асрян Армен Размикович</t>
  </si>
  <si>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</si>
  <si>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</si>
  <si>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</si>
  <si>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</si>
  <si>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</si>
  <si>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Возраст:</t>
  </si>
  <si>
    <t>дети 12-18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</si>
  <si>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</si>
  <si>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</si>
  <si>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</si>
  <si>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</si>
  <si>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</si>
  <si>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</si>
  <si>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</si>
  <si>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</si>
  <si>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</si>
  <si>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</si>
  <si>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</si>
  <si>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</si>
  <si>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</si>
  <si>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</si>
  <si>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</si>
  <si>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</si>
  <si>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</si>
  <si>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</si>
  <si>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</si>
  <si>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Бутерброд с сыром</t>
  </si>
  <si>
    <t>Итого за Завтрак</t>
  </si>
  <si>
    <t>Обед</t>
  </si>
  <si>
    <t>Борщ с капустой и картофелем</t>
  </si>
  <si>
    <t>Котлета из мяса птицы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</si>
  <si>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</si>
  <si>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</si>
  <si>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</si>
  <si>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</si>
  <si>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 xml:space="preserve">Чай с сахаром </t>
  </si>
  <si>
    <t>Суп картофельный с горохом</t>
  </si>
  <si>
    <t>Хлеб ржаной</t>
  </si>
  <si>
    <t>Примерное меню и пищевая ценность приготовляемых блюд (лист 3)</t>
  </si>
  <si>
    <t>среда</t>
  </si>
  <si>
    <t>Жаркое по-домашнему</t>
  </si>
  <si>
    <t>Суп вермишелевый с курицей</t>
  </si>
  <si>
    <t>Примерное меню и пищевая ценность приготовляемых блюд (лист 4)</t>
  </si>
  <si>
    <t>четверг</t>
  </si>
  <si>
    <t>Котлета рыбная</t>
  </si>
  <si>
    <t>Картофельное пюре</t>
  </si>
  <si>
    <t>Примерное меню и пищевая ценность приготовляемых блюд (лист 5)</t>
  </si>
  <si>
    <t>пятница</t>
  </si>
  <si>
    <t>Плов с мясом</t>
  </si>
  <si>
    <t>Примерное меню и пищевая ценность приготовляемых блюд (лист 6)</t>
  </si>
  <si>
    <t>суббота</t>
  </si>
  <si>
    <t>Омлет из яиц</t>
  </si>
  <si>
    <t>Суп картофельный с рыбой</t>
  </si>
  <si>
    <t>Печень говяжья по-строгановски</t>
  </si>
  <si>
    <t>Примерное меню и пищевая ценность приготовляемых блюд (лист 8)</t>
  </si>
  <si>
    <t>Рис отварной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</si>
  <si>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</si>
  <si>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</si>
  <si>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Примерное меню и пищевая ценность приготовляемых блюд (лист 11)</t>
  </si>
  <si>
    <t>Примерное меню и пищевая ценность приготовляемых блюд (лист 12)</t>
  </si>
  <si>
    <t>Капуста тушеная</t>
  </si>
  <si>
    <t>Составил</t>
  </si>
  <si>
    <t>__________________ Администратор</t>
  </si>
  <si>
    <t>Утвердил</t>
  </si>
  <si>
    <t xml:space="preserve">__________________ </t>
  </si>
  <si>
    <t>М.П.</t>
  </si>
  <si>
    <t>Шницель мясной</t>
  </si>
  <si>
    <t>Овощи св (огурец или помидор)</t>
  </si>
  <si>
    <t>Макаронные изделия отварные</t>
  </si>
  <si>
    <t>Чай с сахаром и лимоном</t>
  </si>
  <si>
    <t>200/15/7</t>
  </si>
  <si>
    <t>Батон йодированный</t>
  </si>
  <si>
    <t>Чай с сахаром</t>
  </si>
  <si>
    <t>200/10</t>
  </si>
  <si>
    <t>70/70</t>
  </si>
  <si>
    <t>Каша гречневая рассыпчатая</t>
  </si>
  <si>
    <t>Суп картофельный</t>
  </si>
  <si>
    <t>Сложный гарнир:картофельное пюре и капуста тушёная</t>
  </si>
  <si>
    <t>520/534</t>
  </si>
  <si>
    <t>Макароннные изделия отварные</t>
  </si>
  <si>
    <t>250/15</t>
  </si>
  <si>
    <t>Каша рисовая молочная с маслом сливочным</t>
  </si>
  <si>
    <t xml:space="preserve">Чай с сахаром и лимоном </t>
  </si>
  <si>
    <t>Суп из овощей</t>
  </si>
  <si>
    <t xml:space="preserve">Чай с сахаром и  лимоном </t>
  </si>
  <si>
    <t>Тефтели мясные с соусом</t>
  </si>
  <si>
    <t>Фрукт (яблоко или мандарин)</t>
  </si>
  <si>
    <t>200/50</t>
  </si>
  <si>
    <t>90/80</t>
  </si>
  <si>
    <t>Фрукт свежий (яблоко или ман)</t>
  </si>
  <si>
    <t>250/10</t>
  </si>
  <si>
    <t>80/70</t>
  </si>
  <si>
    <t>200/15/4</t>
  </si>
  <si>
    <t>90/90</t>
  </si>
  <si>
    <t xml:space="preserve"> 50/50</t>
  </si>
  <si>
    <t>Приложение 2 к СанПиН 2.3/2.4 3590-20</t>
  </si>
  <si>
    <t>Приложение 2 к СанПиН2.3/2.4 3590-20</t>
  </si>
  <si>
    <t>170/50</t>
  </si>
  <si>
    <t>ТТК</t>
  </si>
  <si>
    <t>Котлета "Школьная"</t>
  </si>
  <si>
    <t>250/7</t>
  </si>
  <si>
    <t>Щи из свежей капусты с картофелем и тушёнкой</t>
  </si>
  <si>
    <t xml:space="preserve">Щи из свежей капусты с картофелем </t>
  </si>
  <si>
    <t>Сок фруктовый 0,200</t>
  </si>
  <si>
    <t>180/5</t>
  </si>
  <si>
    <t>Филе из мяса птицы тушеное в соусе</t>
  </si>
  <si>
    <t>Рацион: МЕНЮ 2023 год старшая ВГ</t>
  </si>
  <si>
    <t>Запеканка творожная со сгущённым молоком</t>
  </si>
  <si>
    <t>Гуляш из мяса птицы</t>
  </si>
  <si>
    <t>250/5</t>
  </si>
  <si>
    <t>30/35</t>
  </si>
  <si>
    <t>ИТОГО ЗАВТРАК</t>
  </si>
  <si>
    <t>ИТОГО ОБЕД</t>
  </si>
  <si>
    <t>ИТОГО за весь период</t>
  </si>
  <si>
    <t>Среднее значение за период</t>
  </si>
  <si>
    <t>Примерное меню и пищевая ценность приготовляемых блюд (лист 7)</t>
  </si>
  <si>
    <t xml:space="preserve">Компот из с/м ягод </t>
  </si>
  <si>
    <t xml:space="preserve">Гуляш из мяса птицы </t>
  </si>
  <si>
    <t>250/6</t>
  </si>
  <si>
    <t>60/60</t>
  </si>
  <si>
    <t>Йогурт фруктовый</t>
  </si>
  <si>
    <t>Оладьи(блины) со сгущ мол</t>
  </si>
  <si>
    <t xml:space="preserve">Суп из овощей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</si>
</sst>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2"/>
  <sheetViews>
    <sheetView tabSelected="1" zoomScalePageLayoutView="0" workbookViewId="0" topLeftCell="A240">
      <selection activeCell="E260" sqref="E260"/>
    </sheetView>
  </sheetViews>
  <sheetFormatPr defaultColWidth="10.66015625" defaultRowHeight="11.25"/>
  <cols>
    <col min="1" max="1" width="8" style="0" customWidth="1"/>
    <col min="2" max="2" width="16.66015625" style="0" customWidth="1"/>
    <col min="3" max="3" width="15" style="0" customWidth="1"/>
    <col min="4" max="4" width="8.66015625" style="0" customWidth="1"/>
    <col min="5" max="7" width="5.66015625" style="0" customWidth="1"/>
    <col min="8" max="8" width="10.16015625" style="0" customWidth="1"/>
    <col min="9" max="16" width="5.66015625" style="0" customWidth="1"/>
  </cols>
  <sheetData>
    <row r="1" spans="1:16" ht="11.25" customHeight="1">
      <c r="A1" s="2" t="s">
        <v>0</v>
      </c>
      <c r="K1" s="20" t="s">
        <v>96</v>
      </c>
      <c r="L1" s="20"/>
      <c r="M1" s="20"/>
      <c r="N1" s="20"/>
      <c r="O1" s="20"/>
      <c r="P1" s="20"/>
    </row>
    <row r="2" spans="1:16" ht="15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1" ht="11.25" customHeight="1">
      <c r="A3" s="12" t="s">
        <v>107</v>
      </c>
      <c r="E3" s="4" t="s">
        <v>2</v>
      </c>
      <c r="F3" s="33" t="s">
        <v>3</v>
      </c>
      <c r="G3" s="28"/>
      <c r="H3" s="28"/>
      <c r="J3" s="34" t="s">
        <v>4</v>
      </c>
      <c r="K3" s="34"/>
    </row>
    <row r="4" spans="4:16" ht="11.25" customHeight="1">
      <c r="D4" s="34" t="s">
        <v>5</v>
      </c>
      <c r="E4" s="34"/>
      <c r="F4" s="5">
        <v>1</v>
      </c>
      <c r="J4" s="34" t="s">
        <v>6</v>
      </c>
      <c r="K4" s="34"/>
      <c r="L4" s="27" t="s">
        <v>7</v>
      </c>
      <c r="M4" s="28"/>
      <c r="N4" s="28"/>
      <c r="O4" s="28"/>
      <c r="P4" s="28"/>
    </row>
    <row r="5" spans="1:16" ht="21.75" customHeight="1">
      <c r="A5" s="29" t="s">
        <v>8</v>
      </c>
      <c r="B5" s="29" t="s">
        <v>9</v>
      </c>
      <c r="C5" s="29"/>
      <c r="D5" s="29" t="s">
        <v>10</v>
      </c>
      <c r="E5" s="25" t="s">
        <v>11</v>
      </c>
      <c r="F5" s="25"/>
      <c r="G5" s="25"/>
      <c r="H5" s="29" t="s">
        <v>12</v>
      </c>
      <c r="I5" s="25" t="s">
        <v>13</v>
      </c>
      <c r="J5" s="25"/>
      <c r="K5" s="25"/>
      <c r="L5" s="25"/>
      <c r="M5" s="25" t="s">
        <v>14</v>
      </c>
      <c r="N5" s="25"/>
      <c r="O5" s="25"/>
      <c r="P5" s="25"/>
    </row>
    <row r="6" spans="1:16" ht="21" customHeight="1">
      <c r="A6" s="30"/>
      <c r="B6" s="31"/>
      <c r="C6" s="32"/>
      <c r="D6" s="30"/>
      <c r="E6" s="6" t="s">
        <v>15</v>
      </c>
      <c r="F6" s="6" t="s">
        <v>16</v>
      </c>
      <c r="G6" s="6" t="s">
        <v>17</v>
      </c>
      <c r="H6" s="30"/>
      <c r="I6" s="6" t="s">
        <v>18</v>
      </c>
      <c r="J6" s="6" t="s">
        <v>19</v>
      </c>
      <c r="K6" s="6" t="s">
        <v>20</v>
      </c>
      <c r="L6" s="6" t="s">
        <v>21</v>
      </c>
      <c r="M6" s="6" t="s">
        <v>22</v>
      </c>
      <c r="N6" s="6" t="s">
        <v>23</v>
      </c>
      <c r="O6" s="6" t="s">
        <v>24</v>
      </c>
      <c r="P6" s="6" t="s">
        <v>25</v>
      </c>
    </row>
    <row r="7" spans="1:16" ht="11.25" customHeight="1">
      <c r="A7" s="7">
        <v>1</v>
      </c>
      <c r="B7" s="26">
        <v>2</v>
      </c>
      <c r="C7" s="26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</row>
    <row r="8" spans="1:16" ht="11.25" customHeight="1">
      <c r="A8" s="24" t="s">
        <v>26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customHeight="1">
      <c r="A9" s="8"/>
      <c r="B9" s="17" t="s">
        <v>122</v>
      </c>
      <c r="C9" s="17"/>
      <c r="D9" s="10" t="s">
        <v>98</v>
      </c>
      <c r="E9" s="9">
        <v>12</v>
      </c>
      <c r="F9" s="9">
        <v>14</v>
      </c>
      <c r="G9" s="9">
        <v>78</v>
      </c>
      <c r="H9" s="9">
        <v>459</v>
      </c>
      <c r="I9" s="10">
        <v>0.32</v>
      </c>
      <c r="J9" s="10">
        <v>1.2</v>
      </c>
      <c r="K9" s="10">
        <v>51</v>
      </c>
      <c r="L9" s="10">
        <v>6.3</v>
      </c>
      <c r="M9" s="9">
        <v>318</v>
      </c>
      <c r="N9" s="9">
        <v>335</v>
      </c>
      <c r="O9" s="9">
        <v>79</v>
      </c>
      <c r="P9" s="9">
        <v>2</v>
      </c>
    </row>
    <row r="10" spans="1:16" ht="11.25" customHeight="1">
      <c r="A10" s="9"/>
      <c r="B10" s="17" t="s">
        <v>121</v>
      </c>
      <c r="C10" s="17"/>
      <c r="D10" s="10">
        <v>100</v>
      </c>
      <c r="E10" s="9">
        <v>3</v>
      </c>
      <c r="F10" s="9">
        <v>3</v>
      </c>
      <c r="G10" s="9">
        <v>17</v>
      </c>
      <c r="H10" s="9">
        <v>113</v>
      </c>
      <c r="I10" s="10">
        <v>0.04</v>
      </c>
      <c r="J10" s="10">
        <v>0.8</v>
      </c>
      <c r="K10" s="10">
        <v>25</v>
      </c>
      <c r="L10" s="10">
        <v>0</v>
      </c>
      <c r="M10" s="10">
        <v>149</v>
      </c>
      <c r="N10" s="10">
        <v>113</v>
      </c>
      <c r="O10" s="10">
        <v>18</v>
      </c>
      <c r="P10" s="10">
        <v>0</v>
      </c>
    </row>
    <row r="11" spans="1:16" ht="11.25" customHeight="1">
      <c r="A11" s="9">
        <v>685</v>
      </c>
      <c r="B11" s="17" t="s">
        <v>36</v>
      </c>
      <c r="C11" s="17"/>
      <c r="D11" s="10" t="s">
        <v>74</v>
      </c>
      <c r="E11" s="10">
        <v>0.2</v>
      </c>
      <c r="F11" s="10">
        <v>0.1</v>
      </c>
      <c r="G11" s="9">
        <v>15</v>
      </c>
      <c r="H11" s="9">
        <v>60</v>
      </c>
      <c r="I11" s="10">
        <v>0</v>
      </c>
      <c r="J11" s="9">
        <v>0</v>
      </c>
      <c r="K11" s="9">
        <v>0</v>
      </c>
      <c r="L11" s="10">
        <v>0</v>
      </c>
      <c r="M11" s="9">
        <v>5</v>
      </c>
      <c r="N11" s="9">
        <v>8</v>
      </c>
      <c r="O11" s="9">
        <v>4</v>
      </c>
      <c r="P11" s="9">
        <v>1</v>
      </c>
    </row>
    <row r="12" spans="1:16" ht="11.25" customHeight="1">
      <c r="A12" s="18" t="s">
        <v>28</v>
      </c>
      <c r="B12" s="18"/>
      <c r="C12" s="18"/>
      <c r="D12" s="18"/>
      <c r="E12" s="9">
        <f aca="true" t="shared" si="0" ref="E12:P12">SUM(E9:E11)</f>
        <v>15.2</v>
      </c>
      <c r="F12" s="9">
        <f t="shared" si="0"/>
        <v>17.1</v>
      </c>
      <c r="G12" s="9">
        <f t="shared" si="0"/>
        <v>110</v>
      </c>
      <c r="H12" s="9">
        <f t="shared" si="0"/>
        <v>632</v>
      </c>
      <c r="I12" s="10">
        <f t="shared" si="0"/>
        <v>0.36</v>
      </c>
      <c r="J12" s="9">
        <f t="shared" si="0"/>
        <v>2</v>
      </c>
      <c r="K12" s="10">
        <f t="shared" si="0"/>
        <v>76</v>
      </c>
      <c r="L12" s="10">
        <f t="shared" si="0"/>
        <v>6.3</v>
      </c>
      <c r="M12" s="9">
        <f t="shared" si="0"/>
        <v>472</v>
      </c>
      <c r="N12" s="9">
        <f t="shared" si="0"/>
        <v>456</v>
      </c>
      <c r="O12" s="9">
        <f t="shared" si="0"/>
        <v>101</v>
      </c>
      <c r="P12" s="9">
        <f t="shared" si="0"/>
        <v>3</v>
      </c>
    </row>
    <row r="13" spans="1:16" ht="11.25" customHeight="1">
      <c r="A13" s="24" t="s">
        <v>29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 customHeight="1">
      <c r="A14" s="8">
        <v>135</v>
      </c>
      <c r="B14" s="17" t="s">
        <v>123</v>
      </c>
      <c r="C14" s="17"/>
      <c r="D14" s="10">
        <v>250</v>
      </c>
      <c r="E14" s="9">
        <v>3</v>
      </c>
      <c r="F14" s="9">
        <v>5</v>
      </c>
      <c r="G14" s="9">
        <v>9</v>
      </c>
      <c r="H14" s="9">
        <v>121</v>
      </c>
      <c r="I14" s="10">
        <v>0.08</v>
      </c>
      <c r="J14" s="9">
        <v>9</v>
      </c>
      <c r="K14" s="9">
        <v>6</v>
      </c>
      <c r="L14" s="10">
        <v>0.6</v>
      </c>
      <c r="M14" s="9">
        <v>32</v>
      </c>
      <c r="N14" s="9">
        <v>47</v>
      </c>
      <c r="O14" s="9">
        <v>18</v>
      </c>
      <c r="P14" s="9">
        <v>1</v>
      </c>
    </row>
    <row r="15" spans="1:16" ht="11.25" customHeight="1">
      <c r="A15" s="8">
        <v>498</v>
      </c>
      <c r="B15" s="17" t="s">
        <v>31</v>
      </c>
      <c r="C15" s="17"/>
      <c r="D15" s="9">
        <v>100</v>
      </c>
      <c r="E15" s="9">
        <v>18</v>
      </c>
      <c r="F15" s="9">
        <v>20</v>
      </c>
      <c r="G15" s="9">
        <v>11</v>
      </c>
      <c r="H15" s="9">
        <v>309</v>
      </c>
      <c r="I15" s="10">
        <v>0</v>
      </c>
      <c r="J15" s="10">
        <v>0.7</v>
      </c>
      <c r="K15" s="10">
        <v>25</v>
      </c>
      <c r="L15" s="10">
        <v>0.7</v>
      </c>
      <c r="M15" s="9">
        <v>24</v>
      </c>
      <c r="N15" s="9">
        <v>153</v>
      </c>
      <c r="O15" s="9">
        <v>23</v>
      </c>
      <c r="P15" s="10">
        <v>1</v>
      </c>
    </row>
    <row r="16" spans="1:16" ht="11.25" customHeight="1">
      <c r="A16" s="8">
        <v>516</v>
      </c>
      <c r="B16" s="17" t="s">
        <v>69</v>
      </c>
      <c r="C16" s="17"/>
      <c r="D16" s="9">
        <v>180</v>
      </c>
      <c r="E16" s="9">
        <v>6</v>
      </c>
      <c r="F16" s="9">
        <v>11</v>
      </c>
      <c r="G16" s="9">
        <v>41</v>
      </c>
      <c r="H16" s="9">
        <v>294</v>
      </c>
      <c r="I16" s="10">
        <v>0.1</v>
      </c>
      <c r="J16" s="10">
        <v>0</v>
      </c>
      <c r="K16" s="10">
        <v>15.2</v>
      </c>
      <c r="L16" s="10">
        <v>1.6</v>
      </c>
      <c r="M16" s="9">
        <v>34</v>
      </c>
      <c r="N16" s="9">
        <v>56</v>
      </c>
      <c r="O16" s="9">
        <v>13</v>
      </c>
      <c r="P16" s="9">
        <v>1</v>
      </c>
    </row>
    <row r="17" spans="1:16" ht="12.75" customHeight="1">
      <c r="A17" s="9">
        <v>685</v>
      </c>
      <c r="B17" s="17" t="s">
        <v>36</v>
      </c>
      <c r="C17" s="17"/>
      <c r="D17" s="10" t="s">
        <v>74</v>
      </c>
      <c r="E17" s="10">
        <v>0.2</v>
      </c>
      <c r="F17" s="10">
        <v>0.1</v>
      </c>
      <c r="G17" s="9">
        <v>15</v>
      </c>
      <c r="H17" s="9">
        <v>60</v>
      </c>
      <c r="I17" s="10">
        <v>0</v>
      </c>
      <c r="J17" s="9">
        <v>0</v>
      </c>
      <c r="K17" s="9">
        <v>0</v>
      </c>
      <c r="L17" s="10">
        <v>0</v>
      </c>
      <c r="M17" s="9">
        <v>5</v>
      </c>
      <c r="N17" s="9">
        <v>8</v>
      </c>
      <c r="O17" s="9">
        <v>4</v>
      </c>
      <c r="P17" s="9">
        <v>1</v>
      </c>
    </row>
    <row r="18" spans="1:16" ht="11.25" customHeight="1">
      <c r="A18" s="9"/>
      <c r="B18" s="17" t="s">
        <v>38</v>
      </c>
      <c r="C18" s="17"/>
      <c r="D18" s="9">
        <v>30</v>
      </c>
      <c r="E18" s="9">
        <v>2</v>
      </c>
      <c r="F18" s="10">
        <v>0.3</v>
      </c>
      <c r="G18" s="9">
        <v>15</v>
      </c>
      <c r="H18" s="9">
        <v>69</v>
      </c>
      <c r="I18" s="10">
        <v>0.5</v>
      </c>
      <c r="J18" s="10">
        <v>0</v>
      </c>
      <c r="K18" s="10">
        <v>0</v>
      </c>
      <c r="L18" s="10">
        <v>0.3</v>
      </c>
      <c r="M18" s="9">
        <v>7</v>
      </c>
      <c r="N18" s="9">
        <v>32</v>
      </c>
      <c r="O18" s="9">
        <v>8</v>
      </c>
      <c r="P18" s="10">
        <v>5</v>
      </c>
    </row>
    <row r="19" spans="1:16" ht="11.25" customHeight="1">
      <c r="A19" s="18" t="s">
        <v>32</v>
      </c>
      <c r="B19" s="18"/>
      <c r="C19" s="18"/>
      <c r="D19" s="18"/>
      <c r="E19" s="9">
        <f aca="true" t="shared" si="1" ref="E19:P19">SUM(E14:E18)</f>
        <v>29.2</v>
      </c>
      <c r="F19" s="9">
        <f t="shared" si="1"/>
        <v>36.4</v>
      </c>
      <c r="G19" s="9">
        <f t="shared" si="1"/>
        <v>91</v>
      </c>
      <c r="H19" s="9">
        <f t="shared" si="1"/>
        <v>853</v>
      </c>
      <c r="I19" s="10">
        <f t="shared" si="1"/>
        <v>0.6799999999999999</v>
      </c>
      <c r="J19" s="9">
        <f t="shared" si="1"/>
        <v>9.7</v>
      </c>
      <c r="K19" s="9">
        <f t="shared" si="1"/>
        <v>46.2</v>
      </c>
      <c r="L19" s="10">
        <f t="shared" si="1"/>
        <v>3.1999999999999997</v>
      </c>
      <c r="M19" s="9">
        <f t="shared" si="1"/>
        <v>102</v>
      </c>
      <c r="N19" s="9">
        <f t="shared" si="1"/>
        <v>296</v>
      </c>
      <c r="O19" s="9">
        <f t="shared" si="1"/>
        <v>66</v>
      </c>
      <c r="P19" s="9">
        <f t="shared" si="1"/>
        <v>9</v>
      </c>
    </row>
    <row r="20" spans="1:16" ht="11.25" customHeight="1">
      <c r="A20" s="18" t="s">
        <v>33</v>
      </c>
      <c r="B20" s="18"/>
      <c r="C20" s="18"/>
      <c r="D20" s="18"/>
      <c r="E20" s="9">
        <f aca="true" t="shared" si="2" ref="E20:P20">E12+E19</f>
        <v>44.4</v>
      </c>
      <c r="F20" s="9">
        <f t="shared" si="2"/>
        <v>53.5</v>
      </c>
      <c r="G20" s="9">
        <f t="shared" si="2"/>
        <v>201</v>
      </c>
      <c r="H20" s="9">
        <f t="shared" si="2"/>
        <v>1485</v>
      </c>
      <c r="I20" s="10">
        <f t="shared" si="2"/>
        <v>1.04</v>
      </c>
      <c r="J20" s="9">
        <f t="shared" si="2"/>
        <v>11.7</v>
      </c>
      <c r="K20" s="9">
        <f t="shared" si="2"/>
        <v>122.2</v>
      </c>
      <c r="L20" s="10">
        <f t="shared" si="2"/>
        <v>9.5</v>
      </c>
      <c r="M20" s="9">
        <f t="shared" si="2"/>
        <v>574</v>
      </c>
      <c r="N20" s="9">
        <f t="shared" si="2"/>
        <v>752</v>
      </c>
      <c r="O20" s="9">
        <f t="shared" si="2"/>
        <v>167</v>
      </c>
      <c r="P20" s="9">
        <f t="shared" si="2"/>
        <v>12</v>
      </c>
    </row>
    <row r="21" spans="1:16" ht="11.25" customHeight="1">
      <c r="A21" s="2" t="s">
        <v>0</v>
      </c>
      <c r="K21" s="20" t="s">
        <v>96</v>
      </c>
      <c r="L21" s="20"/>
      <c r="M21" s="20"/>
      <c r="N21" s="20"/>
      <c r="O21" s="20"/>
      <c r="P21" s="20"/>
    </row>
    <row r="22" spans="1:16" ht="11.25" customHeight="1">
      <c r="A22" s="19" t="s">
        <v>34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1" ht="11.25" customHeight="1">
      <c r="A23" s="12" t="s">
        <v>107</v>
      </c>
      <c r="E23" s="4" t="s">
        <v>2</v>
      </c>
      <c r="F23" s="33" t="s">
        <v>35</v>
      </c>
      <c r="G23" s="28"/>
      <c r="H23" s="28"/>
      <c r="J23" s="34" t="s">
        <v>4</v>
      </c>
      <c r="K23" s="34"/>
    </row>
    <row r="24" spans="4:16" ht="11.25" customHeight="1">
      <c r="D24" s="34" t="s">
        <v>5</v>
      </c>
      <c r="E24" s="34"/>
      <c r="F24" s="5">
        <v>1</v>
      </c>
      <c r="J24" s="34" t="s">
        <v>6</v>
      </c>
      <c r="K24" s="34"/>
      <c r="L24" s="27" t="s">
        <v>7</v>
      </c>
      <c r="M24" s="28"/>
      <c r="N24" s="28"/>
      <c r="O24" s="28"/>
      <c r="P24" s="28"/>
    </row>
    <row r="25" spans="1:16" ht="21.75" customHeight="1">
      <c r="A25" s="29" t="s">
        <v>8</v>
      </c>
      <c r="B25" s="29" t="s">
        <v>9</v>
      </c>
      <c r="C25" s="29"/>
      <c r="D25" s="29" t="s">
        <v>10</v>
      </c>
      <c r="E25" s="25" t="s">
        <v>11</v>
      </c>
      <c r="F25" s="25"/>
      <c r="G25" s="25"/>
      <c r="H25" s="29" t="s">
        <v>12</v>
      </c>
      <c r="I25" s="25" t="s">
        <v>13</v>
      </c>
      <c r="J25" s="25"/>
      <c r="K25" s="25"/>
      <c r="L25" s="25"/>
      <c r="M25" s="25" t="s">
        <v>14</v>
      </c>
      <c r="N25" s="25"/>
      <c r="O25" s="25"/>
      <c r="P25" s="25"/>
    </row>
    <row r="26" spans="1:16" ht="21" customHeight="1">
      <c r="A26" s="30"/>
      <c r="B26" s="31"/>
      <c r="C26" s="32"/>
      <c r="D26" s="30"/>
      <c r="E26" s="6" t="s">
        <v>15</v>
      </c>
      <c r="F26" s="6" t="s">
        <v>16</v>
      </c>
      <c r="G26" s="6" t="s">
        <v>17</v>
      </c>
      <c r="H26" s="30"/>
      <c r="I26" s="6" t="s">
        <v>18</v>
      </c>
      <c r="J26" s="6" t="s">
        <v>19</v>
      </c>
      <c r="K26" s="6" t="s">
        <v>20</v>
      </c>
      <c r="L26" s="6" t="s">
        <v>21</v>
      </c>
      <c r="M26" s="6" t="s">
        <v>22</v>
      </c>
      <c r="N26" s="6" t="s">
        <v>23</v>
      </c>
      <c r="O26" s="6" t="s">
        <v>24</v>
      </c>
      <c r="P26" s="6" t="s">
        <v>25</v>
      </c>
    </row>
    <row r="27" spans="1:16" ht="11.25" customHeight="1">
      <c r="A27" s="7">
        <v>1</v>
      </c>
      <c r="B27" s="26">
        <v>2</v>
      </c>
      <c r="C27" s="26"/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7">
        <v>13</v>
      </c>
      <c r="O27" s="7">
        <v>14</v>
      </c>
      <c r="P27" s="7">
        <v>15</v>
      </c>
    </row>
    <row r="28" spans="1:16" ht="11.2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1.25" customHeight="1">
      <c r="A29" s="8" t="s">
        <v>99</v>
      </c>
      <c r="B29" s="17" t="s">
        <v>100</v>
      </c>
      <c r="C29" s="17"/>
      <c r="D29" s="9">
        <v>100</v>
      </c>
      <c r="E29" s="9">
        <v>19</v>
      </c>
      <c r="F29" s="9">
        <v>14</v>
      </c>
      <c r="G29" s="9">
        <v>17</v>
      </c>
      <c r="H29" s="9">
        <v>246</v>
      </c>
      <c r="I29" s="10">
        <v>0.1</v>
      </c>
      <c r="J29" s="10">
        <v>16</v>
      </c>
      <c r="K29" s="10">
        <v>0.13</v>
      </c>
      <c r="L29" s="10">
        <v>3.5</v>
      </c>
      <c r="M29" s="9">
        <v>82</v>
      </c>
      <c r="N29" s="9">
        <v>164</v>
      </c>
      <c r="O29" s="9">
        <v>38</v>
      </c>
      <c r="P29" s="9">
        <v>2</v>
      </c>
    </row>
    <row r="30" spans="1:16" ht="11.25" customHeight="1">
      <c r="A30" s="9">
        <v>511</v>
      </c>
      <c r="B30" s="17" t="s">
        <v>56</v>
      </c>
      <c r="C30" s="17"/>
      <c r="D30" s="9">
        <v>180</v>
      </c>
      <c r="E30" s="9">
        <v>5</v>
      </c>
      <c r="F30" s="9">
        <v>7</v>
      </c>
      <c r="G30" s="9">
        <v>47</v>
      </c>
      <c r="H30" s="9">
        <v>274</v>
      </c>
      <c r="I30" s="10">
        <v>0</v>
      </c>
      <c r="J30" s="10">
        <v>19</v>
      </c>
      <c r="K30" s="10">
        <v>0</v>
      </c>
      <c r="L30" s="10">
        <v>0.1</v>
      </c>
      <c r="M30" s="9">
        <v>17</v>
      </c>
      <c r="N30" s="9">
        <v>7</v>
      </c>
      <c r="O30" s="9">
        <v>8</v>
      </c>
      <c r="P30" s="10">
        <v>0</v>
      </c>
    </row>
    <row r="31" spans="1:16" ht="11.25" customHeight="1">
      <c r="A31" s="9">
        <v>686</v>
      </c>
      <c r="B31" s="17" t="s">
        <v>83</v>
      </c>
      <c r="C31" s="17"/>
      <c r="D31" s="10" t="s">
        <v>93</v>
      </c>
      <c r="E31" s="10">
        <v>0.4</v>
      </c>
      <c r="F31" s="10">
        <v>0.1</v>
      </c>
      <c r="G31" s="9">
        <v>15</v>
      </c>
      <c r="H31" s="9">
        <v>62</v>
      </c>
      <c r="I31" s="10">
        <v>0</v>
      </c>
      <c r="J31" s="9">
        <v>2</v>
      </c>
      <c r="K31" s="10">
        <v>0</v>
      </c>
      <c r="L31" s="10">
        <v>0</v>
      </c>
      <c r="M31" s="9">
        <v>8</v>
      </c>
      <c r="N31" s="9">
        <v>10</v>
      </c>
      <c r="O31" s="9">
        <v>5</v>
      </c>
      <c r="P31" s="9">
        <v>1</v>
      </c>
    </row>
    <row r="32" spans="1:16" ht="11.25" customHeight="1">
      <c r="A32" s="9"/>
      <c r="B32" s="17" t="s">
        <v>72</v>
      </c>
      <c r="C32" s="17"/>
      <c r="D32" s="9">
        <v>30</v>
      </c>
      <c r="E32" s="9">
        <v>2</v>
      </c>
      <c r="F32" s="10">
        <v>0.3</v>
      </c>
      <c r="G32" s="9">
        <v>15</v>
      </c>
      <c r="H32" s="9">
        <v>79</v>
      </c>
      <c r="I32" s="10">
        <v>0.03</v>
      </c>
      <c r="J32" s="10">
        <v>0</v>
      </c>
      <c r="K32" s="10">
        <v>0</v>
      </c>
      <c r="L32" s="10">
        <v>0.5</v>
      </c>
      <c r="M32" s="9">
        <v>7</v>
      </c>
      <c r="N32" s="9">
        <v>26</v>
      </c>
      <c r="O32" s="9">
        <v>10</v>
      </c>
      <c r="P32" s="10">
        <v>0.3</v>
      </c>
    </row>
    <row r="33" spans="1:16" ht="11.25" customHeight="1">
      <c r="A33" s="18" t="s">
        <v>28</v>
      </c>
      <c r="B33" s="18"/>
      <c r="C33" s="18"/>
      <c r="D33" s="18"/>
      <c r="E33" s="9">
        <f aca="true" t="shared" si="3" ref="E33:P33">SUM(E29:E32)</f>
        <v>26.4</v>
      </c>
      <c r="F33" s="9">
        <f t="shared" si="3"/>
        <v>21.400000000000002</v>
      </c>
      <c r="G33" s="9">
        <f t="shared" si="3"/>
        <v>94</v>
      </c>
      <c r="H33" s="9">
        <f t="shared" si="3"/>
        <v>661</v>
      </c>
      <c r="I33" s="10">
        <f t="shared" si="3"/>
        <v>0.13</v>
      </c>
      <c r="J33" s="9">
        <f t="shared" si="3"/>
        <v>37</v>
      </c>
      <c r="K33" s="10">
        <f t="shared" si="3"/>
        <v>0.13</v>
      </c>
      <c r="L33" s="10">
        <f t="shared" si="3"/>
        <v>4.1</v>
      </c>
      <c r="M33" s="9">
        <f t="shared" si="3"/>
        <v>114</v>
      </c>
      <c r="N33" s="9">
        <f t="shared" si="3"/>
        <v>207</v>
      </c>
      <c r="O33" s="9">
        <f t="shared" si="3"/>
        <v>61</v>
      </c>
      <c r="P33" s="9">
        <f t="shared" si="3"/>
        <v>3.3</v>
      </c>
    </row>
    <row r="34" spans="1:16" ht="11.25" customHeight="1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1.25" customHeight="1">
      <c r="A35" s="8">
        <v>147</v>
      </c>
      <c r="B35" s="17" t="s">
        <v>42</v>
      </c>
      <c r="C35" s="17"/>
      <c r="D35" s="10" t="s">
        <v>101</v>
      </c>
      <c r="E35" s="9">
        <v>5</v>
      </c>
      <c r="F35" s="9">
        <v>7</v>
      </c>
      <c r="G35" s="9">
        <v>16</v>
      </c>
      <c r="H35" s="9">
        <v>145</v>
      </c>
      <c r="I35" s="10">
        <v>0</v>
      </c>
      <c r="J35" s="10">
        <v>0.8</v>
      </c>
      <c r="K35" s="10">
        <v>0.2</v>
      </c>
      <c r="L35" s="10">
        <v>1.3</v>
      </c>
      <c r="M35" s="9">
        <v>26</v>
      </c>
      <c r="N35" s="9">
        <v>39</v>
      </c>
      <c r="O35" s="9">
        <v>12</v>
      </c>
      <c r="P35" s="9">
        <v>1</v>
      </c>
    </row>
    <row r="36" spans="1:16" ht="11.25" customHeight="1">
      <c r="A36" s="9">
        <v>259</v>
      </c>
      <c r="B36" s="17" t="s">
        <v>41</v>
      </c>
      <c r="C36" s="17"/>
      <c r="D36" s="9">
        <v>280</v>
      </c>
      <c r="E36" s="9">
        <v>16</v>
      </c>
      <c r="F36" s="9">
        <v>17</v>
      </c>
      <c r="G36" s="9">
        <v>16</v>
      </c>
      <c r="H36" s="9">
        <v>436</v>
      </c>
      <c r="I36" s="10">
        <v>0.1</v>
      </c>
      <c r="J36" s="9">
        <v>7</v>
      </c>
      <c r="K36" s="10">
        <v>0</v>
      </c>
      <c r="L36" s="10">
        <v>3</v>
      </c>
      <c r="M36" s="9">
        <v>29</v>
      </c>
      <c r="N36" s="9">
        <v>198</v>
      </c>
      <c r="O36" s="9">
        <v>40</v>
      </c>
      <c r="P36" s="9">
        <v>4</v>
      </c>
    </row>
    <row r="37" spans="1:16" ht="11.25" customHeight="1">
      <c r="A37" s="9"/>
      <c r="B37" s="35" t="s">
        <v>68</v>
      </c>
      <c r="C37" s="36"/>
      <c r="D37" s="9">
        <v>100</v>
      </c>
      <c r="E37" s="9">
        <v>2</v>
      </c>
      <c r="F37" s="10">
        <v>0.7</v>
      </c>
      <c r="G37" s="9">
        <v>7</v>
      </c>
      <c r="H37" s="9">
        <v>13</v>
      </c>
      <c r="I37" s="10">
        <v>0</v>
      </c>
      <c r="J37" s="9">
        <v>10</v>
      </c>
      <c r="K37" s="10">
        <v>0</v>
      </c>
      <c r="L37" s="10">
        <v>0.5</v>
      </c>
      <c r="M37" s="9">
        <v>25</v>
      </c>
      <c r="N37" s="9">
        <v>40</v>
      </c>
      <c r="O37" s="9">
        <v>17</v>
      </c>
      <c r="P37" s="9">
        <v>1.7</v>
      </c>
    </row>
    <row r="38" spans="1:16" ht="15" customHeight="1">
      <c r="A38" s="8">
        <v>685</v>
      </c>
      <c r="B38" s="17" t="s">
        <v>73</v>
      </c>
      <c r="C38" s="17"/>
      <c r="D38" s="10" t="s">
        <v>74</v>
      </c>
      <c r="E38" s="10">
        <v>0.2</v>
      </c>
      <c r="F38" s="10">
        <v>0.1</v>
      </c>
      <c r="G38" s="9">
        <v>15</v>
      </c>
      <c r="H38" s="9">
        <v>60</v>
      </c>
      <c r="I38" s="10">
        <v>0</v>
      </c>
      <c r="J38" s="9">
        <v>0</v>
      </c>
      <c r="K38" s="10">
        <v>0</v>
      </c>
      <c r="L38" s="10">
        <v>0</v>
      </c>
      <c r="M38" s="9">
        <v>5</v>
      </c>
      <c r="N38" s="9">
        <v>8</v>
      </c>
      <c r="O38" s="9">
        <v>4</v>
      </c>
      <c r="P38" s="9">
        <v>1</v>
      </c>
    </row>
    <row r="39" spans="1:16" ht="11.25" customHeight="1">
      <c r="A39" s="9"/>
      <c r="B39" s="17" t="s">
        <v>38</v>
      </c>
      <c r="C39" s="17"/>
      <c r="D39" s="9">
        <v>30</v>
      </c>
      <c r="E39" s="9">
        <v>2</v>
      </c>
      <c r="F39" s="10">
        <v>0.3</v>
      </c>
      <c r="G39" s="9">
        <v>15</v>
      </c>
      <c r="H39" s="9">
        <v>69</v>
      </c>
      <c r="I39" s="10">
        <v>0.5</v>
      </c>
      <c r="J39" s="10">
        <v>0</v>
      </c>
      <c r="K39" s="10">
        <v>0</v>
      </c>
      <c r="L39" s="10">
        <v>0.3</v>
      </c>
      <c r="M39" s="9">
        <v>7</v>
      </c>
      <c r="N39" s="9">
        <v>32</v>
      </c>
      <c r="O39" s="9">
        <v>8</v>
      </c>
      <c r="P39" s="10">
        <v>0.7</v>
      </c>
    </row>
    <row r="40" spans="1:16" ht="11.25" customHeight="1">
      <c r="A40" s="18" t="s">
        <v>32</v>
      </c>
      <c r="B40" s="18"/>
      <c r="C40" s="18"/>
      <c r="D40" s="18"/>
      <c r="E40" s="9">
        <f aca="true" t="shared" si="4" ref="E40:P40">SUM(E35:E39)</f>
        <v>25.2</v>
      </c>
      <c r="F40" s="9">
        <f t="shared" si="4"/>
        <v>25.1</v>
      </c>
      <c r="G40" s="9">
        <f t="shared" si="4"/>
        <v>69</v>
      </c>
      <c r="H40" s="9">
        <f t="shared" si="4"/>
        <v>723</v>
      </c>
      <c r="I40" s="10">
        <f t="shared" si="4"/>
        <v>0.6</v>
      </c>
      <c r="J40" s="9">
        <f t="shared" si="4"/>
        <v>17.8</v>
      </c>
      <c r="K40" s="10">
        <f t="shared" si="4"/>
        <v>0.2</v>
      </c>
      <c r="L40" s="10">
        <f t="shared" si="4"/>
        <v>5.1</v>
      </c>
      <c r="M40" s="9">
        <f t="shared" si="4"/>
        <v>92</v>
      </c>
      <c r="N40" s="9">
        <f t="shared" si="4"/>
        <v>317</v>
      </c>
      <c r="O40" s="9">
        <f t="shared" si="4"/>
        <v>81</v>
      </c>
      <c r="P40" s="9">
        <f t="shared" si="4"/>
        <v>8.4</v>
      </c>
    </row>
    <row r="41" spans="1:16" ht="11.25" customHeight="1">
      <c r="A41" s="18" t="s">
        <v>33</v>
      </c>
      <c r="B41" s="18"/>
      <c r="C41" s="18"/>
      <c r="D41" s="18"/>
      <c r="E41" s="9">
        <f aca="true" t="shared" si="5" ref="E41:P41">E33+E40</f>
        <v>51.599999999999994</v>
      </c>
      <c r="F41" s="9">
        <f t="shared" si="5"/>
        <v>46.5</v>
      </c>
      <c r="G41" s="9">
        <f t="shared" si="5"/>
        <v>163</v>
      </c>
      <c r="H41" s="9">
        <f t="shared" si="5"/>
        <v>1384</v>
      </c>
      <c r="I41" s="10">
        <f t="shared" si="5"/>
        <v>0.73</v>
      </c>
      <c r="J41" s="9">
        <f t="shared" si="5"/>
        <v>54.8</v>
      </c>
      <c r="K41" s="10">
        <f t="shared" si="5"/>
        <v>0.33</v>
      </c>
      <c r="L41" s="10">
        <f t="shared" si="5"/>
        <v>9.2</v>
      </c>
      <c r="M41" s="9">
        <f t="shared" si="5"/>
        <v>206</v>
      </c>
      <c r="N41" s="9">
        <f t="shared" si="5"/>
        <v>524</v>
      </c>
      <c r="O41" s="9">
        <f t="shared" si="5"/>
        <v>142</v>
      </c>
      <c r="P41" s="9">
        <f t="shared" si="5"/>
        <v>11.7</v>
      </c>
    </row>
    <row r="42" spans="1:16" ht="11.25" customHeight="1">
      <c r="A42" s="2" t="s">
        <v>0</v>
      </c>
      <c r="K42" s="20" t="s">
        <v>96</v>
      </c>
      <c r="L42" s="20"/>
      <c r="M42" s="20"/>
      <c r="N42" s="20"/>
      <c r="O42" s="20"/>
      <c r="P42" s="20"/>
    </row>
    <row r="43" spans="1:16" ht="11.25" customHeight="1">
      <c r="A43" s="19" t="s">
        <v>39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1" ht="11.25" customHeight="1">
      <c r="A44" s="12" t="s">
        <v>107</v>
      </c>
      <c r="E44" s="4" t="s">
        <v>2</v>
      </c>
      <c r="F44" s="33" t="s">
        <v>40</v>
      </c>
      <c r="G44" s="28"/>
      <c r="H44" s="28"/>
      <c r="J44" s="34" t="s">
        <v>4</v>
      </c>
      <c r="K44" s="34"/>
    </row>
    <row r="45" spans="4:16" ht="11.25" customHeight="1">
      <c r="D45" s="34" t="s">
        <v>5</v>
      </c>
      <c r="E45" s="34"/>
      <c r="F45" s="5">
        <v>1</v>
      </c>
      <c r="J45" s="34" t="s">
        <v>6</v>
      </c>
      <c r="K45" s="34"/>
      <c r="L45" s="27" t="s">
        <v>7</v>
      </c>
      <c r="M45" s="28"/>
      <c r="N45" s="28"/>
      <c r="O45" s="28"/>
      <c r="P45" s="28"/>
    </row>
    <row r="46" spans="1:16" ht="21.75" customHeight="1">
      <c r="A46" s="29" t="s">
        <v>8</v>
      </c>
      <c r="B46" s="29" t="s">
        <v>9</v>
      </c>
      <c r="C46" s="29"/>
      <c r="D46" s="29" t="s">
        <v>10</v>
      </c>
      <c r="E46" s="25" t="s">
        <v>11</v>
      </c>
      <c r="F46" s="25"/>
      <c r="G46" s="25"/>
      <c r="H46" s="29" t="s">
        <v>12</v>
      </c>
      <c r="I46" s="25" t="s">
        <v>13</v>
      </c>
      <c r="J46" s="25"/>
      <c r="K46" s="25"/>
      <c r="L46" s="25"/>
      <c r="M46" s="25" t="s">
        <v>14</v>
      </c>
      <c r="N46" s="25"/>
      <c r="O46" s="25"/>
      <c r="P46" s="25"/>
    </row>
    <row r="47" spans="1:16" ht="21" customHeight="1">
      <c r="A47" s="30"/>
      <c r="B47" s="31"/>
      <c r="C47" s="32"/>
      <c r="D47" s="30"/>
      <c r="E47" s="6" t="s">
        <v>15</v>
      </c>
      <c r="F47" s="6" t="s">
        <v>16</v>
      </c>
      <c r="G47" s="6" t="s">
        <v>17</v>
      </c>
      <c r="H47" s="30"/>
      <c r="I47" s="6" t="s">
        <v>18</v>
      </c>
      <c r="J47" s="6" t="s">
        <v>19</v>
      </c>
      <c r="K47" s="6" t="s">
        <v>20</v>
      </c>
      <c r="L47" s="6" t="s">
        <v>21</v>
      </c>
      <c r="M47" s="6" t="s">
        <v>22</v>
      </c>
      <c r="N47" s="6" t="s">
        <v>23</v>
      </c>
      <c r="O47" s="6" t="s">
        <v>24</v>
      </c>
      <c r="P47" s="6" t="s">
        <v>25</v>
      </c>
    </row>
    <row r="48" spans="1:16" ht="11.25" customHeight="1">
      <c r="A48" s="7">
        <v>1</v>
      </c>
      <c r="B48" s="26">
        <v>2</v>
      </c>
      <c r="C48" s="26"/>
      <c r="D48" s="7">
        <v>3</v>
      </c>
      <c r="E48" s="7">
        <v>4</v>
      </c>
      <c r="F48" s="7">
        <v>5</v>
      </c>
      <c r="G48" s="7">
        <v>6</v>
      </c>
      <c r="H48" s="7">
        <v>7</v>
      </c>
      <c r="I48" s="7">
        <v>8</v>
      </c>
      <c r="J48" s="7">
        <v>9</v>
      </c>
      <c r="K48" s="7">
        <v>10</v>
      </c>
      <c r="L48" s="7">
        <v>11</v>
      </c>
      <c r="M48" s="7">
        <v>12</v>
      </c>
      <c r="N48" s="7">
        <v>13</v>
      </c>
      <c r="O48" s="7">
        <v>14</v>
      </c>
      <c r="P48" s="7">
        <v>15</v>
      </c>
    </row>
    <row r="49" spans="1:16" ht="11.25" customHeight="1">
      <c r="A49" s="24" t="s">
        <v>26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6.5" customHeight="1">
      <c r="A50" s="8">
        <v>487</v>
      </c>
      <c r="B50" s="17" t="s">
        <v>109</v>
      </c>
      <c r="C50" s="17"/>
      <c r="D50" s="10" t="s">
        <v>120</v>
      </c>
      <c r="E50" s="9">
        <v>20</v>
      </c>
      <c r="F50" s="9">
        <v>19</v>
      </c>
      <c r="G50" s="9">
        <v>8</v>
      </c>
      <c r="H50" s="9">
        <v>238</v>
      </c>
      <c r="I50" s="10">
        <v>0.3</v>
      </c>
      <c r="J50" s="10">
        <v>0.1</v>
      </c>
      <c r="K50" s="10">
        <v>0</v>
      </c>
      <c r="L50" s="10">
        <v>3</v>
      </c>
      <c r="M50" s="9">
        <v>28</v>
      </c>
      <c r="N50" s="9">
        <v>181</v>
      </c>
      <c r="O50" s="9">
        <v>31</v>
      </c>
      <c r="P50" s="9">
        <v>3</v>
      </c>
    </row>
    <row r="51" spans="1:16" ht="15.75" customHeight="1">
      <c r="A51" s="8">
        <v>508</v>
      </c>
      <c r="B51" s="17" t="s">
        <v>76</v>
      </c>
      <c r="C51" s="17"/>
      <c r="D51" s="10">
        <v>180</v>
      </c>
      <c r="E51" s="10">
        <v>10</v>
      </c>
      <c r="F51" s="10">
        <v>8</v>
      </c>
      <c r="G51" s="10">
        <v>40</v>
      </c>
      <c r="H51" s="9">
        <v>326</v>
      </c>
      <c r="I51" s="10">
        <v>0.2</v>
      </c>
      <c r="J51" s="9">
        <v>0</v>
      </c>
      <c r="K51" s="10">
        <v>0</v>
      </c>
      <c r="L51" s="10">
        <v>0.7</v>
      </c>
      <c r="M51" s="9">
        <v>18</v>
      </c>
      <c r="N51" s="9">
        <v>245</v>
      </c>
      <c r="O51" s="9">
        <v>163</v>
      </c>
      <c r="P51" s="9">
        <v>6</v>
      </c>
    </row>
    <row r="52" spans="1:16" ht="16.5" customHeight="1">
      <c r="A52" s="8">
        <v>686</v>
      </c>
      <c r="B52" s="35" t="s">
        <v>70</v>
      </c>
      <c r="C52" s="36"/>
      <c r="D52" s="10" t="s">
        <v>71</v>
      </c>
      <c r="E52" s="10">
        <v>0.4</v>
      </c>
      <c r="F52" s="10">
        <v>0.1</v>
      </c>
      <c r="G52" s="10">
        <v>21</v>
      </c>
      <c r="H52" s="9">
        <v>62</v>
      </c>
      <c r="I52" s="10">
        <v>0</v>
      </c>
      <c r="J52" s="9">
        <v>2</v>
      </c>
      <c r="K52" s="10">
        <v>0</v>
      </c>
      <c r="L52" s="10">
        <v>0</v>
      </c>
      <c r="M52" s="9">
        <v>8</v>
      </c>
      <c r="N52" s="9">
        <v>10</v>
      </c>
      <c r="O52" s="9">
        <v>5</v>
      </c>
      <c r="P52" s="9">
        <v>1</v>
      </c>
    </row>
    <row r="53" spans="1:16" ht="11.25" customHeight="1">
      <c r="A53" s="8"/>
      <c r="B53" s="17" t="s">
        <v>72</v>
      </c>
      <c r="C53" s="17"/>
      <c r="D53" s="9">
        <v>30</v>
      </c>
      <c r="E53" s="9">
        <v>2</v>
      </c>
      <c r="F53" s="10">
        <v>0.3</v>
      </c>
      <c r="G53" s="9">
        <v>15</v>
      </c>
      <c r="H53" s="9">
        <v>79</v>
      </c>
      <c r="I53" s="10">
        <v>0.03</v>
      </c>
      <c r="J53" s="10">
        <v>0</v>
      </c>
      <c r="K53" s="10">
        <v>0</v>
      </c>
      <c r="L53" s="10">
        <v>0.5</v>
      </c>
      <c r="M53" s="9">
        <v>7</v>
      </c>
      <c r="N53" s="9">
        <v>26</v>
      </c>
      <c r="O53" s="9">
        <v>10</v>
      </c>
      <c r="P53" s="10">
        <v>0.3</v>
      </c>
    </row>
    <row r="54" spans="1:16" ht="11.25" customHeight="1">
      <c r="A54" s="37" t="s">
        <v>28</v>
      </c>
      <c r="B54" s="18"/>
      <c r="C54" s="18"/>
      <c r="D54" s="18"/>
      <c r="E54" s="9">
        <f aca="true" t="shared" si="6" ref="E54:P54">SUM(E50:E53)</f>
        <v>32.4</v>
      </c>
      <c r="F54" s="9">
        <f t="shared" si="6"/>
        <v>27.400000000000002</v>
      </c>
      <c r="G54" s="9">
        <f t="shared" si="6"/>
        <v>84</v>
      </c>
      <c r="H54" s="9">
        <f t="shared" si="6"/>
        <v>705</v>
      </c>
      <c r="I54" s="10">
        <f t="shared" si="6"/>
        <v>0.53</v>
      </c>
      <c r="J54" s="9">
        <f t="shared" si="6"/>
        <v>2.1</v>
      </c>
      <c r="K54" s="10">
        <f t="shared" si="6"/>
        <v>0</v>
      </c>
      <c r="L54" s="10">
        <f t="shared" si="6"/>
        <v>4.2</v>
      </c>
      <c r="M54" s="9">
        <f t="shared" si="6"/>
        <v>61</v>
      </c>
      <c r="N54" s="9">
        <f t="shared" si="6"/>
        <v>462</v>
      </c>
      <c r="O54" s="9">
        <f t="shared" si="6"/>
        <v>209</v>
      </c>
      <c r="P54" s="9">
        <f t="shared" si="6"/>
        <v>10.3</v>
      </c>
    </row>
    <row r="55" spans="1:16" ht="11.25" customHeight="1">
      <c r="A55" s="24" t="s">
        <v>29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24.75" customHeight="1">
      <c r="A56" s="9">
        <v>124</v>
      </c>
      <c r="B56" s="17" t="s">
        <v>103</v>
      </c>
      <c r="C56" s="17"/>
      <c r="D56" s="9">
        <v>250</v>
      </c>
      <c r="E56" s="9">
        <v>2</v>
      </c>
      <c r="F56" s="9">
        <v>4</v>
      </c>
      <c r="G56" s="9">
        <v>21</v>
      </c>
      <c r="H56" s="9">
        <v>138</v>
      </c>
      <c r="I56" s="10">
        <v>0.2</v>
      </c>
      <c r="J56" s="9">
        <v>6</v>
      </c>
      <c r="K56" s="9">
        <v>0</v>
      </c>
      <c r="L56" s="10">
        <v>1</v>
      </c>
      <c r="M56" s="9">
        <v>27</v>
      </c>
      <c r="N56" s="9">
        <v>66</v>
      </c>
      <c r="O56" s="9">
        <v>21</v>
      </c>
      <c r="P56" s="9">
        <v>1</v>
      </c>
    </row>
    <row r="57" spans="1:16" ht="11.25" customHeight="1">
      <c r="A57" s="8">
        <v>388</v>
      </c>
      <c r="B57" s="17" t="s">
        <v>45</v>
      </c>
      <c r="C57" s="17"/>
      <c r="D57" s="9">
        <v>100</v>
      </c>
      <c r="E57" s="9">
        <v>13</v>
      </c>
      <c r="F57" s="9">
        <v>11</v>
      </c>
      <c r="G57" s="9">
        <v>12</v>
      </c>
      <c r="H57" s="9">
        <v>290</v>
      </c>
      <c r="I57" s="10">
        <v>0.08</v>
      </c>
      <c r="J57" s="10">
        <v>0</v>
      </c>
      <c r="K57" s="10">
        <v>0.08</v>
      </c>
      <c r="L57" s="10">
        <v>0.8</v>
      </c>
      <c r="M57" s="9">
        <v>46</v>
      </c>
      <c r="N57" s="9">
        <v>186</v>
      </c>
      <c r="O57" s="9">
        <v>12</v>
      </c>
      <c r="P57" s="9">
        <v>1</v>
      </c>
    </row>
    <row r="58" spans="1:16" ht="11.25" customHeight="1">
      <c r="A58" s="9">
        <v>520</v>
      </c>
      <c r="B58" s="17" t="s">
        <v>46</v>
      </c>
      <c r="C58" s="17"/>
      <c r="D58" s="9">
        <v>180</v>
      </c>
      <c r="E58" s="9">
        <v>4</v>
      </c>
      <c r="F58" s="9">
        <v>5</v>
      </c>
      <c r="G58" s="9">
        <v>26</v>
      </c>
      <c r="H58" s="9">
        <v>198</v>
      </c>
      <c r="I58" s="10">
        <v>0.17</v>
      </c>
      <c r="J58" s="9">
        <v>22</v>
      </c>
      <c r="K58" s="10">
        <v>0</v>
      </c>
      <c r="L58" s="10">
        <v>0.2</v>
      </c>
      <c r="M58" s="9">
        <v>44</v>
      </c>
      <c r="N58" s="9">
        <v>104</v>
      </c>
      <c r="O58" s="9">
        <v>33</v>
      </c>
      <c r="P58" s="9">
        <v>1</v>
      </c>
    </row>
    <row r="59" spans="1:16" ht="15.75" customHeight="1">
      <c r="A59" s="8">
        <v>685</v>
      </c>
      <c r="B59" s="17" t="s">
        <v>36</v>
      </c>
      <c r="C59" s="17"/>
      <c r="D59" s="10" t="s">
        <v>74</v>
      </c>
      <c r="E59" s="10">
        <v>0.2</v>
      </c>
      <c r="F59" s="10">
        <v>0.1</v>
      </c>
      <c r="G59" s="9">
        <v>15</v>
      </c>
      <c r="H59" s="9">
        <v>60</v>
      </c>
      <c r="I59" s="10">
        <v>0</v>
      </c>
      <c r="J59" s="10">
        <v>0</v>
      </c>
      <c r="K59" s="10">
        <v>0</v>
      </c>
      <c r="L59" s="10">
        <v>0</v>
      </c>
      <c r="M59" s="9">
        <v>5</v>
      </c>
      <c r="N59" s="10">
        <v>8</v>
      </c>
      <c r="O59" s="10">
        <v>4</v>
      </c>
      <c r="P59" s="10">
        <v>1</v>
      </c>
    </row>
    <row r="60" spans="1:16" ht="11.25" customHeight="1">
      <c r="A60" s="9"/>
      <c r="B60" s="17" t="s">
        <v>38</v>
      </c>
      <c r="C60" s="17"/>
      <c r="D60" s="9">
        <v>30</v>
      </c>
      <c r="E60" s="9">
        <v>2</v>
      </c>
      <c r="F60" s="10">
        <v>0.3</v>
      </c>
      <c r="G60" s="9">
        <v>15</v>
      </c>
      <c r="H60" s="9">
        <v>69</v>
      </c>
      <c r="I60" s="10">
        <v>0.5</v>
      </c>
      <c r="J60" s="10">
        <v>0</v>
      </c>
      <c r="K60" s="10">
        <v>0</v>
      </c>
      <c r="L60" s="10">
        <v>0.3</v>
      </c>
      <c r="M60" s="9">
        <v>7</v>
      </c>
      <c r="N60" s="9">
        <v>32</v>
      </c>
      <c r="O60" s="9">
        <v>8</v>
      </c>
      <c r="P60" s="10">
        <v>0.7</v>
      </c>
    </row>
    <row r="61" spans="1:16" ht="11.25" customHeight="1">
      <c r="A61" s="18" t="s">
        <v>32</v>
      </c>
      <c r="B61" s="18"/>
      <c r="C61" s="18"/>
      <c r="D61" s="18"/>
      <c r="E61" s="9">
        <f>SUM(E56:E60)</f>
        <v>21.2</v>
      </c>
      <c r="F61" s="9">
        <f>SUM(F56:F60)</f>
        <v>20.400000000000002</v>
      </c>
      <c r="G61" s="9">
        <f>SUM(G56:G60)</f>
        <v>89</v>
      </c>
      <c r="H61" s="9">
        <f>SUM(H56:H60)</f>
        <v>755</v>
      </c>
      <c r="I61" s="10">
        <f aca="true" t="shared" si="7" ref="I61:P61">SUM(I56:I60)</f>
        <v>0.9500000000000001</v>
      </c>
      <c r="J61" s="9">
        <f t="shared" si="7"/>
        <v>28</v>
      </c>
      <c r="K61" s="9">
        <f t="shared" si="7"/>
        <v>0.08</v>
      </c>
      <c r="L61" s="10">
        <f t="shared" si="7"/>
        <v>2.3</v>
      </c>
      <c r="M61" s="9">
        <f t="shared" si="7"/>
        <v>129</v>
      </c>
      <c r="N61" s="9">
        <f t="shared" si="7"/>
        <v>396</v>
      </c>
      <c r="O61" s="9">
        <f t="shared" si="7"/>
        <v>78</v>
      </c>
      <c r="P61" s="9">
        <f t="shared" si="7"/>
        <v>4.7</v>
      </c>
    </row>
    <row r="62" spans="1:16" ht="11.25" customHeight="1">
      <c r="A62" s="18" t="s">
        <v>33</v>
      </c>
      <c r="B62" s="18"/>
      <c r="C62" s="18"/>
      <c r="D62" s="18"/>
      <c r="E62" s="9">
        <f>E54+E61</f>
        <v>53.599999999999994</v>
      </c>
      <c r="F62" s="9">
        <f>F54+F61</f>
        <v>47.800000000000004</v>
      </c>
      <c r="G62" s="9">
        <f>G54+G61</f>
        <v>173</v>
      </c>
      <c r="H62" s="9">
        <f>H54+H61</f>
        <v>1460</v>
      </c>
      <c r="I62" s="10">
        <f aca="true" t="shared" si="8" ref="I62:P62">I54+I61</f>
        <v>1.48</v>
      </c>
      <c r="J62" s="9">
        <f t="shared" si="8"/>
        <v>30.1</v>
      </c>
      <c r="K62" s="9">
        <f t="shared" si="8"/>
        <v>0.08</v>
      </c>
      <c r="L62" s="10">
        <f t="shared" si="8"/>
        <v>6.5</v>
      </c>
      <c r="M62" s="9">
        <f t="shared" si="8"/>
        <v>190</v>
      </c>
      <c r="N62" s="9">
        <f t="shared" si="8"/>
        <v>858</v>
      </c>
      <c r="O62" s="9">
        <f t="shared" si="8"/>
        <v>287</v>
      </c>
      <c r="P62" s="9">
        <f t="shared" si="8"/>
        <v>15</v>
      </c>
    </row>
    <row r="63" spans="1:16" ht="11.25" customHeight="1">
      <c r="A63" s="2" t="s">
        <v>0</v>
      </c>
      <c r="K63" s="20" t="s">
        <v>97</v>
      </c>
      <c r="L63" s="20"/>
      <c r="M63" s="20"/>
      <c r="N63" s="20"/>
      <c r="O63" s="20"/>
      <c r="P63" s="20"/>
    </row>
    <row r="64" spans="1:16" ht="11.25" customHeight="1">
      <c r="A64" s="19" t="s">
        <v>43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1" ht="11.25" customHeight="1">
      <c r="A65" s="12" t="s">
        <v>107</v>
      </c>
      <c r="E65" s="4" t="s">
        <v>2</v>
      </c>
      <c r="F65" s="33" t="s">
        <v>44</v>
      </c>
      <c r="G65" s="28"/>
      <c r="H65" s="28"/>
      <c r="J65" s="34" t="s">
        <v>4</v>
      </c>
      <c r="K65" s="34"/>
    </row>
    <row r="66" spans="4:16" ht="11.25" customHeight="1">
      <c r="D66" s="34" t="s">
        <v>5</v>
      </c>
      <c r="E66" s="34"/>
      <c r="F66" s="5">
        <v>1</v>
      </c>
      <c r="J66" s="34" t="s">
        <v>6</v>
      </c>
      <c r="K66" s="34"/>
      <c r="L66" s="27" t="s">
        <v>7</v>
      </c>
      <c r="M66" s="28"/>
      <c r="N66" s="28"/>
      <c r="O66" s="28"/>
      <c r="P66" s="28"/>
    </row>
    <row r="67" spans="1:16" ht="21.75" customHeight="1">
      <c r="A67" s="29" t="s">
        <v>8</v>
      </c>
      <c r="B67" s="29" t="s">
        <v>9</v>
      </c>
      <c r="C67" s="29"/>
      <c r="D67" s="29" t="s">
        <v>10</v>
      </c>
      <c r="E67" s="25" t="s">
        <v>11</v>
      </c>
      <c r="F67" s="25"/>
      <c r="G67" s="25"/>
      <c r="H67" s="29" t="s">
        <v>12</v>
      </c>
      <c r="I67" s="25" t="s">
        <v>13</v>
      </c>
      <c r="J67" s="25"/>
      <c r="K67" s="25"/>
      <c r="L67" s="25"/>
      <c r="M67" s="25" t="s">
        <v>14</v>
      </c>
      <c r="N67" s="25"/>
      <c r="O67" s="25"/>
      <c r="P67" s="25"/>
    </row>
    <row r="68" spans="1:16" ht="21" customHeight="1">
      <c r="A68" s="30"/>
      <c r="B68" s="31"/>
      <c r="C68" s="32"/>
      <c r="D68" s="30"/>
      <c r="E68" s="6" t="s">
        <v>15</v>
      </c>
      <c r="F68" s="6" t="s">
        <v>16</v>
      </c>
      <c r="G68" s="6" t="s">
        <v>17</v>
      </c>
      <c r="H68" s="30"/>
      <c r="I68" s="6" t="s">
        <v>18</v>
      </c>
      <c r="J68" s="6" t="s">
        <v>19</v>
      </c>
      <c r="K68" s="6" t="s">
        <v>20</v>
      </c>
      <c r="L68" s="6" t="s">
        <v>21</v>
      </c>
      <c r="M68" s="6" t="s">
        <v>22</v>
      </c>
      <c r="N68" s="6" t="s">
        <v>23</v>
      </c>
      <c r="O68" s="6" t="s">
        <v>24</v>
      </c>
      <c r="P68" s="6" t="s">
        <v>25</v>
      </c>
    </row>
    <row r="69" spans="1:16" ht="11.25" customHeight="1">
      <c r="A69" s="7">
        <v>1</v>
      </c>
      <c r="B69" s="26">
        <v>2</v>
      </c>
      <c r="C69" s="26"/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  <c r="O69" s="7">
        <v>14</v>
      </c>
      <c r="P69" s="7">
        <v>15</v>
      </c>
    </row>
    <row r="70" spans="1:16" ht="11.25" customHeight="1">
      <c r="A70" s="24" t="s">
        <v>26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1.25" customHeight="1">
      <c r="A71" s="8">
        <v>451</v>
      </c>
      <c r="B71" s="17" t="s">
        <v>67</v>
      </c>
      <c r="C71" s="17"/>
      <c r="D71" s="9">
        <v>100</v>
      </c>
      <c r="E71" s="9">
        <v>16</v>
      </c>
      <c r="F71" s="9">
        <v>21</v>
      </c>
      <c r="G71" s="9">
        <v>13</v>
      </c>
      <c r="H71" s="9">
        <v>217</v>
      </c>
      <c r="I71" s="10">
        <v>0.22</v>
      </c>
      <c r="J71" s="10">
        <v>0.33</v>
      </c>
      <c r="K71" s="10">
        <v>0</v>
      </c>
      <c r="L71" s="10">
        <v>3</v>
      </c>
      <c r="M71" s="9">
        <v>14</v>
      </c>
      <c r="N71" s="9">
        <v>122</v>
      </c>
      <c r="O71" s="9">
        <v>24</v>
      </c>
      <c r="P71" s="9">
        <v>2</v>
      </c>
    </row>
    <row r="72" spans="1:16" ht="11.25" customHeight="1">
      <c r="A72" s="8">
        <v>516</v>
      </c>
      <c r="B72" s="17" t="s">
        <v>69</v>
      </c>
      <c r="C72" s="17"/>
      <c r="D72" s="9">
        <v>180</v>
      </c>
      <c r="E72" s="9">
        <v>6</v>
      </c>
      <c r="F72" s="9">
        <v>11</v>
      </c>
      <c r="G72" s="9">
        <v>41</v>
      </c>
      <c r="H72" s="9">
        <v>294</v>
      </c>
      <c r="I72" s="10">
        <v>0.1</v>
      </c>
      <c r="J72" s="10">
        <v>0</v>
      </c>
      <c r="K72" s="10">
        <v>16</v>
      </c>
      <c r="L72" s="10">
        <v>1.6</v>
      </c>
      <c r="M72" s="9">
        <v>34</v>
      </c>
      <c r="N72" s="9">
        <v>56</v>
      </c>
      <c r="O72" s="9">
        <v>13</v>
      </c>
      <c r="P72" s="9">
        <v>1</v>
      </c>
    </row>
    <row r="73" spans="1:16" ht="11.25" customHeight="1">
      <c r="A73" s="9">
        <v>685</v>
      </c>
      <c r="B73" s="17" t="s">
        <v>36</v>
      </c>
      <c r="C73" s="17"/>
      <c r="D73" s="10" t="s">
        <v>74</v>
      </c>
      <c r="E73" s="10">
        <v>0.2</v>
      </c>
      <c r="F73" s="10">
        <v>0.1</v>
      </c>
      <c r="G73" s="9">
        <v>15</v>
      </c>
      <c r="H73" s="9">
        <v>60</v>
      </c>
      <c r="I73" s="10">
        <v>0</v>
      </c>
      <c r="J73" s="9">
        <v>0</v>
      </c>
      <c r="K73" s="10">
        <v>0</v>
      </c>
      <c r="L73" s="10">
        <v>0</v>
      </c>
      <c r="M73" s="9">
        <v>5</v>
      </c>
      <c r="N73" s="9">
        <v>8</v>
      </c>
      <c r="O73" s="9">
        <v>4</v>
      </c>
      <c r="P73" s="9">
        <v>1</v>
      </c>
    </row>
    <row r="74" spans="1:16" ht="11.25" customHeight="1">
      <c r="A74" s="9">
        <v>707</v>
      </c>
      <c r="B74" s="35" t="s">
        <v>104</v>
      </c>
      <c r="C74" s="36"/>
      <c r="D74" s="10">
        <v>200</v>
      </c>
      <c r="E74" s="10">
        <v>1</v>
      </c>
      <c r="F74" s="10">
        <v>0</v>
      </c>
      <c r="G74" s="9">
        <v>20</v>
      </c>
      <c r="H74" s="9">
        <v>85</v>
      </c>
      <c r="I74" s="10">
        <v>0.02</v>
      </c>
      <c r="J74" s="9">
        <v>4</v>
      </c>
      <c r="K74" s="10">
        <v>0</v>
      </c>
      <c r="L74" s="10">
        <v>0.2</v>
      </c>
      <c r="M74" s="9">
        <v>14</v>
      </c>
      <c r="N74" s="9">
        <v>8</v>
      </c>
      <c r="O74" s="9">
        <v>3</v>
      </c>
      <c r="P74" s="9">
        <v>0</v>
      </c>
    </row>
    <row r="75" spans="1:16" ht="11.25" customHeight="1">
      <c r="A75" s="9"/>
      <c r="B75" s="17" t="s">
        <v>72</v>
      </c>
      <c r="C75" s="17"/>
      <c r="D75" s="9">
        <v>30</v>
      </c>
      <c r="E75" s="9">
        <v>2</v>
      </c>
      <c r="F75" s="10">
        <v>0.3</v>
      </c>
      <c r="G75" s="9">
        <v>15</v>
      </c>
      <c r="H75" s="9">
        <v>79</v>
      </c>
      <c r="I75" s="10">
        <v>0.03</v>
      </c>
      <c r="J75" s="10">
        <v>0</v>
      </c>
      <c r="K75" s="10">
        <v>0</v>
      </c>
      <c r="L75" s="10">
        <v>0.5</v>
      </c>
      <c r="M75" s="9">
        <v>7</v>
      </c>
      <c r="N75" s="9">
        <v>26</v>
      </c>
      <c r="O75" s="9">
        <v>10</v>
      </c>
      <c r="P75" s="10">
        <v>0.3</v>
      </c>
    </row>
    <row r="76" spans="1:16" ht="11.25" customHeight="1">
      <c r="A76" s="18" t="s">
        <v>28</v>
      </c>
      <c r="B76" s="18"/>
      <c r="C76" s="18"/>
      <c r="D76" s="18"/>
      <c r="E76" s="9">
        <f aca="true" t="shared" si="9" ref="E76:P76">SUM(E71:E75)</f>
        <v>25.2</v>
      </c>
      <c r="F76" s="9">
        <f t="shared" si="9"/>
        <v>32.4</v>
      </c>
      <c r="G76" s="9">
        <f t="shared" si="9"/>
        <v>104</v>
      </c>
      <c r="H76" s="9">
        <f t="shared" si="9"/>
        <v>735</v>
      </c>
      <c r="I76" s="10">
        <f t="shared" si="9"/>
        <v>0.37</v>
      </c>
      <c r="J76" s="9">
        <f t="shared" si="9"/>
        <v>4.33</v>
      </c>
      <c r="K76" s="10">
        <f t="shared" si="9"/>
        <v>16</v>
      </c>
      <c r="L76" s="10">
        <f t="shared" si="9"/>
        <v>5.3</v>
      </c>
      <c r="M76" s="9">
        <f t="shared" si="9"/>
        <v>74</v>
      </c>
      <c r="N76" s="9">
        <f t="shared" si="9"/>
        <v>220</v>
      </c>
      <c r="O76" s="9">
        <f t="shared" si="9"/>
        <v>54</v>
      </c>
      <c r="P76" s="9">
        <f t="shared" si="9"/>
        <v>4.3</v>
      </c>
    </row>
    <row r="77" spans="1:16" ht="11.25" customHeight="1">
      <c r="A77" s="24" t="s">
        <v>29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ht="14.25" customHeight="1">
      <c r="A78" s="9">
        <v>133</v>
      </c>
      <c r="B78" s="17" t="s">
        <v>77</v>
      </c>
      <c r="C78" s="17"/>
      <c r="D78" s="9">
        <v>250</v>
      </c>
      <c r="E78" s="9">
        <v>6</v>
      </c>
      <c r="F78" s="9">
        <v>6</v>
      </c>
      <c r="G78" s="9">
        <v>20</v>
      </c>
      <c r="H78" s="9">
        <v>121</v>
      </c>
      <c r="I78" s="10">
        <v>0.08</v>
      </c>
      <c r="J78" s="9">
        <v>31</v>
      </c>
      <c r="K78" s="9">
        <v>0</v>
      </c>
      <c r="L78" s="10">
        <v>1</v>
      </c>
      <c r="M78" s="9">
        <v>42</v>
      </c>
      <c r="N78" s="9">
        <v>50</v>
      </c>
      <c r="O78" s="9">
        <v>21</v>
      </c>
      <c r="P78" s="9">
        <v>1</v>
      </c>
    </row>
    <row r="79" spans="1:16" ht="23.25" customHeight="1">
      <c r="A79" s="9">
        <v>488</v>
      </c>
      <c r="B79" s="17" t="s">
        <v>106</v>
      </c>
      <c r="C79" s="17"/>
      <c r="D79" s="10" t="s">
        <v>75</v>
      </c>
      <c r="E79" s="9">
        <v>18</v>
      </c>
      <c r="F79" s="9">
        <v>20</v>
      </c>
      <c r="G79" s="9">
        <v>5</v>
      </c>
      <c r="H79" s="9">
        <v>285</v>
      </c>
      <c r="I79" s="10">
        <v>0.18</v>
      </c>
      <c r="J79" s="9">
        <v>16</v>
      </c>
      <c r="K79" s="10">
        <v>19</v>
      </c>
      <c r="L79" s="10">
        <v>4</v>
      </c>
      <c r="M79" s="9">
        <v>48</v>
      </c>
      <c r="N79" s="9">
        <v>182</v>
      </c>
      <c r="O79" s="9">
        <v>27</v>
      </c>
      <c r="P79" s="9">
        <v>4</v>
      </c>
    </row>
    <row r="80" spans="1:16" ht="11.25" customHeight="1">
      <c r="A80" s="8">
        <v>511</v>
      </c>
      <c r="B80" s="17" t="s">
        <v>56</v>
      </c>
      <c r="C80" s="17"/>
      <c r="D80" s="9">
        <v>180</v>
      </c>
      <c r="E80" s="10">
        <v>5</v>
      </c>
      <c r="F80" s="10">
        <v>7</v>
      </c>
      <c r="G80" s="10">
        <v>47</v>
      </c>
      <c r="H80" s="9">
        <v>274</v>
      </c>
      <c r="I80" s="10">
        <v>0</v>
      </c>
      <c r="J80" s="9">
        <v>19</v>
      </c>
      <c r="K80" s="10">
        <v>0</v>
      </c>
      <c r="L80" s="10">
        <v>0.1</v>
      </c>
      <c r="M80" s="9">
        <v>17</v>
      </c>
      <c r="N80" s="9">
        <v>7</v>
      </c>
      <c r="O80" s="9">
        <v>8</v>
      </c>
      <c r="P80" s="10">
        <v>0</v>
      </c>
    </row>
    <row r="81" spans="1:16" ht="13.5" customHeight="1">
      <c r="A81" s="9">
        <v>685</v>
      </c>
      <c r="B81" s="17" t="s">
        <v>36</v>
      </c>
      <c r="C81" s="17"/>
      <c r="D81" s="10" t="s">
        <v>74</v>
      </c>
      <c r="E81" s="10">
        <v>0.2</v>
      </c>
      <c r="F81" s="10">
        <v>0.1</v>
      </c>
      <c r="G81" s="9">
        <v>15</v>
      </c>
      <c r="H81" s="9">
        <v>60</v>
      </c>
      <c r="I81" s="10">
        <v>0</v>
      </c>
      <c r="J81" s="9">
        <v>0</v>
      </c>
      <c r="K81" s="10">
        <v>0</v>
      </c>
      <c r="L81" s="10">
        <v>0</v>
      </c>
      <c r="M81" s="9">
        <v>5</v>
      </c>
      <c r="N81" s="10">
        <v>8</v>
      </c>
      <c r="O81" s="10">
        <v>4</v>
      </c>
      <c r="P81" s="9">
        <v>1</v>
      </c>
    </row>
    <row r="82" spans="1:16" ht="11.25" customHeight="1">
      <c r="A82" s="9"/>
      <c r="B82" s="17" t="s">
        <v>38</v>
      </c>
      <c r="C82" s="17"/>
      <c r="D82" s="9">
        <v>30</v>
      </c>
      <c r="E82" s="9">
        <v>2</v>
      </c>
      <c r="F82" s="10">
        <v>0.3</v>
      </c>
      <c r="G82" s="9">
        <v>15</v>
      </c>
      <c r="H82" s="9">
        <v>69</v>
      </c>
      <c r="I82" s="10">
        <v>0.5</v>
      </c>
      <c r="J82" s="10">
        <v>0</v>
      </c>
      <c r="K82" s="10">
        <v>0</v>
      </c>
      <c r="L82" s="10">
        <v>0.3</v>
      </c>
      <c r="M82" s="9">
        <v>7</v>
      </c>
      <c r="N82" s="9">
        <v>32</v>
      </c>
      <c r="O82" s="9">
        <v>8</v>
      </c>
      <c r="P82" s="10">
        <v>0.7</v>
      </c>
    </row>
    <row r="83" spans="1:16" ht="11.25" customHeight="1">
      <c r="A83" s="18" t="s">
        <v>32</v>
      </c>
      <c r="B83" s="18"/>
      <c r="C83" s="18"/>
      <c r="D83" s="18"/>
      <c r="E83" s="9">
        <f>SUM(E78:E82)</f>
        <v>31.2</v>
      </c>
      <c r="F83" s="9">
        <f>SUM(F78:F82)</f>
        <v>33.4</v>
      </c>
      <c r="G83" s="9">
        <f>SUM(G78:G82)</f>
        <v>102</v>
      </c>
      <c r="H83" s="9">
        <f>SUM(H78:H82)</f>
        <v>809</v>
      </c>
      <c r="I83" s="10">
        <f aca="true" t="shared" si="10" ref="I83:P83">SUM(I78:I82)</f>
        <v>0.76</v>
      </c>
      <c r="J83" s="9">
        <f t="shared" si="10"/>
        <v>66</v>
      </c>
      <c r="K83" s="9">
        <f t="shared" si="10"/>
        <v>19</v>
      </c>
      <c r="L83" s="10">
        <f t="shared" si="10"/>
        <v>5.3999999999999995</v>
      </c>
      <c r="M83" s="9">
        <f t="shared" si="10"/>
        <v>119</v>
      </c>
      <c r="N83" s="9">
        <f t="shared" si="10"/>
        <v>279</v>
      </c>
      <c r="O83" s="9">
        <f t="shared" si="10"/>
        <v>68</v>
      </c>
      <c r="P83" s="9">
        <f t="shared" si="10"/>
        <v>6.7</v>
      </c>
    </row>
    <row r="84" spans="1:16" ht="11.25" customHeight="1">
      <c r="A84" s="18" t="s">
        <v>33</v>
      </c>
      <c r="B84" s="18"/>
      <c r="C84" s="18"/>
      <c r="D84" s="18"/>
      <c r="E84" s="9">
        <f>E76+E83</f>
        <v>56.4</v>
      </c>
      <c r="F84" s="9">
        <f>F76+F83</f>
        <v>65.8</v>
      </c>
      <c r="G84" s="9">
        <f>G76+G83</f>
        <v>206</v>
      </c>
      <c r="H84" s="9">
        <f>H76+H83</f>
        <v>1544</v>
      </c>
      <c r="I84" s="10">
        <f aca="true" t="shared" si="11" ref="I84:P84">I76+I83</f>
        <v>1.13</v>
      </c>
      <c r="J84" s="9">
        <f t="shared" si="11"/>
        <v>70.33</v>
      </c>
      <c r="K84" s="9">
        <f t="shared" si="11"/>
        <v>35</v>
      </c>
      <c r="L84" s="10">
        <f t="shared" si="11"/>
        <v>10.7</v>
      </c>
      <c r="M84" s="9">
        <f t="shared" si="11"/>
        <v>193</v>
      </c>
      <c r="N84" s="9">
        <f t="shared" si="11"/>
        <v>499</v>
      </c>
      <c r="O84" s="9">
        <f t="shared" si="11"/>
        <v>122</v>
      </c>
      <c r="P84" s="9">
        <f t="shared" si="11"/>
        <v>11</v>
      </c>
    </row>
    <row r="85" spans="1:16" ht="11.25" customHeight="1">
      <c r="A85" s="2" t="s">
        <v>0</v>
      </c>
      <c r="K85" s="20" t="s">
        <v>96</v>
      </c>
      <c r="L85" s="20"/>
      <c r="M85" s="20"/>
      <c r="N85" s="20"/>
      <c r="O85" s="20"/>
      <c r="P85" s="20"/>
    </row>
    <row r="86" spans="1:16" ht="11.25" customHeight="1">
      <c r="A86" s="19" t="s">
        <v>47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1" ht="11.25" customHeight="1">
      <c r="A87" s="12" t="s">
        <v>107</v>
      </c>
      <c r="E87" s="4" t="s">
        <v>2</v>
      </c>
      <c r="F87" s="33" t="s">
        <v>48</v>
      </c>
      <c r="G87" s="28"/>
      <c r="H87" s="28"/>
      <c r="J87" s="34" t="s">
        <v>4</v>
      </c>
      <c r="K87" s="34"/>
    </row>
    <row r="88" spans="4:16" ht="11.25" customHeight="1">
      <c r="D88" s="34" t="s">
        <v>5</v>
      </c>
      <c r="E88" s="34"/>
      <c r="F88" s="5">
        <v>1</v>
      </c>
      <c r="J88" s="34" t="s">
        <v>6</v>
      </c>
      <c r="K88" s="34"/>
      <c r="L88" s="27" t="s">
        <v>7</v>
      </c>
      <c r="M88" s="28"/>
      <c r="N88" s="28"/>
      <c r="O88" s="28"/>
      <c r="P88" s="28"/>
    </row>
    <row r="89" spans="1:16" ht="21.75" customHeight="1">
      <c r="A89" s="29" t="s">
        <v>8</v>
      </c>
      <c r="B89" s="29" t="s">
        <v>9</v>
      </c>
      <c r="C89" s="29"/>
      <c r="D89" s="29" t="s">
        <v>10</v>
      </c>
      <c r="E89" s="25" t="s">
        <v>11</v>
      </c>
      <c r="F89" s="25"/>
      <c r="G89" s="25"/>
      <c r="H89" s="29" t="s">
        <v>12</v>
      </c>
      <c r="I89" s="25" t="s">
        <v>13</v>
      </c>
      <c r="J89" s="25"/>
      <c r="K89" s="25"/>
      <c r="L89" s="25"/>
      <c r="M89" s="25" t="s">
        <v>14</v>
      </c>
      <c r="N89" s="25"/>
      <c r="O89" s="25"/>
      <c r="P89" s="25"/>
    </row>
    <row r="90" spans="1:16" ht="21" customHeight="1">
      <c r="A90" s="30"/>
      <c r="B90" s="31"/>
      <c r="C90" s="32"/>
      <c r="D90" s="30"/>
      <c r="E90" s="6" t="s">
        <v>15</v>
      </c>
      <c r="F90" s="6" t="s">
        <v>16</v>
      </c>
      <c r="G90" s="6" t="s">
        <v>17</v>
      </c>
      <c r="H90" s="30"/>
      <c r="I90" s="6" t="s">
        <v>18</v>
      </c>
      <c r="J90" s="6" t="s">
        <v>19</v>
      </c>
      <c r="K90" s="6" t="s">
        <v>20</v>
      </c>
      <c r="L90" s="6" t="s">
        <v>21</v>
      </c>
      <c r="M90" s="6" t="s">
        <v>22</v>
      </c>
      <c r="N90" s="6" t="s">
        <v>23</v>
      </c>
      <c r="O90" s="6" t="s">
        <v>24</v>
      </c>
      <c r="P90" s="6" t="s">
        <v>25</v>
      </c>
    </row>
    <row r="91" spans="1:16" ht="11.25" customHeight="1">
      <c r="A91" s="7">
        <v>1</v>
      </c>
      <c r="B91" s="26">
        <v>2</v>
      </c>
      <c r="C91" s="26"/>
      <c r="D91" s="7">
        <v>3</v>
      </c>
      <c r="E91" s="7">
        <v>4</v>
      </c>
      <c r="F91" s="7">
        <v>5</v>
      </c>
      <c r="G91" s="7">
        <v>6</v>
      </c>
      <c r="H91" s="7">
        <v>7</v>
      </c>
      <c r="I91" s="7">
        <v>8</v>
      </c>
      <c r="J91" s="7">
        <v>9</v>
      </c>
      <c r="K91" s="7">
        <v>10</v>
      </c>
      <c r="L91" s="7">
        <v>11</v>
      </c>
      <c r="M91" s="7">
        <v>12</v>
      </c>
      <c r="N91" s="7">
        <v>13</v>
      </c>
      <c r="O91" s="7">
        <v>14</v>
      </c>
      <c r="P91" s="7">
        <v>15</v>
      </c>
    </row>
    <row r="92" spans="1:16" ht="11.25" customHeight="1">
      <c r="A92" s="24" t="s">
        <v>26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ht="11.25" customHeight="1">
      <c r="A93" s="8">
        <v>461</v>
      </c>
      <c r="B93" s="17" t="s">
        <v>86</v>
      </c>
      <c r="C93" s="17"/>
      <c r="D93" s="10" t="s">
        <v>92</v>
      </c>
      <c r="E93" s="9">
        <v>19</v>
      </c>
      <c r="F93" s="9">
        <v>23</v>
      </c>
      <c r="G93" s="9">
        <v>21</v>
      </c>
      <c r="H93" s="9">
        <v>249</v>
      </c>
      <c r="I93" s="10">
        <v>0.05</v>
      </c>
      <c r="J93" s="10">
        <v>1.2</v>
      </c>
      <c r="K93" s="10">
        <v>0</v>
      </c>
      <c r="L93" s="10">
        <v>0.8</v>
      </c>
      <c r="M93" s="9">
        <v>27</v>
      </c>
      <c r="N93" s="9">
        <v>107</v>
      </c>
      <c r="O93" s="9">
        <v>19</v>
      </c>
      <c r="P93" s="10">
        <v>1</v>
      </c>
    </row>
    <row r="94" spans="1:16" ht="11.25" customHeight="1">
      <c r="A94" s="8">
        <v>520</v>
      </c>
      <c r="B94" s="17" t="s">
        <v>46</v>
      </c>
      <c r="C94" s="17"/>
      <c r="D94" s="9">
        <v>180</v>
      </c>
      <c r="E94" s="9">
        <v>4</v>
      </c>
      <c r="F94" s="9">
        <v>5</v>
      </c>
      <c r="G94" s="9">
        <v>26</v>
      </c>
      <c r="H94" s="9">
        <v>198</v>
      </c>
      <c r="I94" s="10">
        <v>0.17</v>
      </c>
      <c r="J94" s="10">
        <v>22</v>
      </c>
      <c r="K94" s="10">
        <v>0</v>
      </c>
      <c r="L94" s="10">
        <v>0.2</v>
      </c>
      <c r="M94" s="9">
        <v>44</v>
      </c>
      <c r="N94" s="9">
        <v>104</v>
      </c>
      <c r="O94" s="9">
        <v>33</v>
      </c>
      <c r="P94" s="9">
        <v>1</v>
      </c>
    </row>
    <row r="95" spans="1:16" ht="12" customHeight="1">
      <c r="A95" s="9">
        <v>685</v>
      </c>
      <c r="B95" s="17" t="s">
        <v>36</v>
      </c>
      <c r="C95" s="17"/>
      <c r="D95" s="10" t="s">
        <v>74</v>
      </c>
      <c r="E95" s="10">
        <v>0.2</v>
      </c>
      <c r="F95" s="10">
        <v>0.1</v>
      </c>
      <c r="G95" s="9">
        <v>15</v>
      </c>
      <c r="H95" s="9">
        <v>60</v>
      </c>
      <c r="I95" s="10">
        <v>0</v>
      </c>
      <c r="J95" s="9">
        <v>0</v>
      </c>
      <c r="K95" s="10">
        <v>0</v>
      </c>
      <c r="L95" s="10">
        <v>0</v>
      </c>
      <c r="M95" s="9">
        <v>5</v>
      </c>
      <c r="N95" s="9">
        <v>8</v>
      </c>
      <c r="O95" s="9">
        <v>4</v>
      </c>
      <c r="P95" s="10">
        <v>1</v>
      </c>
    </row>
    <row r="96" spans="1:16" ht="12" customHeight="1">
      <c r="A96" s="9"/>
      <c r="B96" s="35" t="s">
        <v>90</v>
      </c>
      <c r="C96" s="36"/>
      <c r="D96" s="10">
        <v>100</v>
      </c>
      <c r="E96" s="10">
        <v>0.5</v>
      </c>
      <c r="F96" s="10">
        <v>0.5</v>
      </c>
      <c r="G96" s="9">
        <v>16</v>
      </c>
      <c r="H96" s="9">
        <v>71</v>
      </c>
      <c r="I96" s="10">
        <v>0.2</v>
      </c>
      <c r="J96" s="9">
        <v>6</v>
      </c>
      <c r="K96" s="10">
        <v>0</v>
      </c>
      <c r="L96" s="10">
        <v>0</v>
      </c>
      <c r="M96" s="9">
        <v>1</v>
      </c>
      <c r="N96" s="9">
        <v>1</v>
      </c>
      <c r="O96" s="9">
        <v>1</v>
      </c>
      <c r="P96" s="10">
        <v>1</v>
      </c>
    </row>
    <row r="97" spans="1:16" ht="11.25" customHeight="1">
      <c r="A97" s="9"/>
      <c r="B97" s="17" t="s">
        <v>72</v>
      </c>
      <c r="C97" s="17"/>
      <c r="D97" s="9">
        <v>30</v>
      </c>
      <c r="E97" s="9">
        <v>2</v>
      </c>
      <c r="F97" s="10">
        <v>0.3</v>
      </c>
      <c r="G97" s="9">
        <v>16</v>
      </c>
      <c r="H97" s="9">
        <v>79</v>
      </c>
      <c r="I97" s="10">
        <v>0.03</v>
      </c>
      <c r="J97" s="10">
        <v>0</v>
      </c>
      <c r="K97" s="10">
        <v>0</v>
      </c>
      <c r="L97" s="10">
        <v>0.5</v>
      </c>
      <c r="M97" s="9">
        <v>7</v>
      </c>
      <c r="N97" s="9">
        <v>26</v>
      </c>
      <c r="O97" s="9">
        <v>10</v>
      </c>
      <c r="P97" s="10">
        <v>0.3</v>
      </c>
    </row>
    <row r="98" spans="1:16" ht="11.25" customHeight="1">
      <c r="A98" s="18" t="s">
        <v>28</v>
      </c>
      <c r="B98" s="18"/>
      <c r="C98" s="18"/>
      <c r="D98" s="18"/>
      <c r="E98" s="9">
        <f aca="true" t="shared" si="12" ref="E98:P98">SUM(E93:E97)</f>
        <v>25.7</v>
      </c>
      <c r="F98" s="9">
        <f t="shared" si="12"/>
        <v>28.900000000000002</v>
      </c>
      <c r="G98" s="9">
        <f t="shared" si="12"/>
        <v>94</v>
      </c>
      <c r="H98" s="9">
        <f t="shared" si="12"/>
        <v>657</v>
      </c>
      <c r="I98" s="10">
        <f t="shared" si="12"/>
        <v>0.45000000000000007</v>
      </c>
      <c r="J98" s="9">
        <f t="shared" si="12"/>
        <v>29.2</v>
      </c>
      <c r="K98" s="10">
        <f t="shared" si="12"/>
        <v>0</v>
      </c>
      <c r="L98" s="10">
        <f t="shared" si="12"/>
        <v>1.5</v>
      </c>
      <c r="M98" s="9">
        <f t="shared" si="12"/>
        <v>84</v>
      </c>
      <c r="N98" s="9">
        <f t="shared" si="12"/>
        <v>246</v>
      </c>
      <c r="O98" s="9">
        <f t="shared" si="12"/>
        <v>67</v>
      </c>
      <c r="P98" s="9">
        <f t="shared" si="12"/>
        <v>4.3</v>
      </c>
    </row>
    <row r="99" spans="1:16" ht="11.25" customHeight="1">
      <c r="A99" s="24" t="s">
        <v>29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ht="11.25" customHeight="1">
      <c r="A100" s="8">
        <v>110</v>
      </c>
      <c r="B100" s="17" t="s">
        <v>30</v>
      </c>
      <c r="C100" s="17"/>
      <c r="D100" s="9">
        <v>250</v>
      </c>
      <c r="E100" s="9">
        <v>2</v>
      </c>
      <c r="F100" s="9">
        <v>7</v>
      </c>
      <c r="G100" s="9">
        <v>13</v>
      </c>
      <c r="H100" s="9">
        <v>122</v>
      </c>
      <c r="I100" s="10">
        <v>0</v>
      </c>
      <c r="J100" s="9">
        <v>11</v>
      </c>
      <c r="K100" s="9">
        <v>10</v>
      </c>
      <c r="L100" s="10">
        <v>2</v>
      </c>
      <c r="M100" s="9">
        <v>59</v>
      </c>
      <c r="N100" s="9">
        <v>61</v>
      </c>
      <c r="O100" s="9">
        <v>27</v>
      </c>
      <c r="P100" s="9">
        <v>1</v>
      </c>
    </row>
    <row r="101" spans="1:16" ht="16.5" customHeight="1">
      <c r="A101" s="11">
        <v>488</v>
      </c>
      <c r="B101" s="17" t="s">
        <v>109</v>
      </c>
      <c r="C101" s="17"/>
      <c r="D101" s="10" t="s">
        <v>75</v>
      </c>
      <c r="E101" s="9">
        <v>18</v>
      </c>
      <c r="F101" s="9">
        <v>20</v>
      </c>
      <c r="G101" s="9">
        <v>5</v>
      </c>
      <c r="H101" s="9">
        <v>285</v>
      </c>
      <c r="I101" s="10">
        <v>0.18</v>
      </c>
      <c r="J101" s="10">
        <v>16</v>
      </c>
      <c r="K101" s="10">
        <v>19</v>
      </c>
      <c r="L101" s="10">
        <v>4</v>
      </c>
      <c r="M101" s="9">
        <v>48</v>
      </c>
      <c r="N101" s="9">
        <v>182</v>
      </c>
      <c r="O101" s="9">
        <v>27</v>
      </c>
      <c r="P101" s="9">
        <v>4</v>
      </c>
    </row>
    <row r="102" spans="1:16" ht="11.25" customHeight="1">
      <c r="A102" s="9">
        <v>516</v>
      </c>
      <c r="B102" s="17" t="s">
        <v>69</v>
      </c>
      <c r="C102" s="17"/>
      <c r="D102" s="9">
        <v>180</v>
      </c>
      <c r="E102" s="9">
        <v>6</v>
      </c>
      <c r="F102" s="9">
        <v>11</v>
      </c>
      <c r="G102" s="9">
        <v>41</v>
      </c>
      <c r="H102" s="9">
        <v>294</v>
      </c>
      <c r="I102" s="10">
        <v>0.11</v>
      </c>
      <c r="J102" s="9">
        <v>0</v>
      </c>
      <c r="K102" s="10">
        <v>14</v>
      </c>
      <c r="L102" s="10">
        <v>1.6</v>
      </c>
      <c r="M102" s="9">
        <v>34</v>
      </c>
      <c r="N102" s="9">
        <v>56</v>
      </c>
      <c r="O102" s="9">
        <v>13</v>
      </c>
      <c r="P102" s="9">
        <v>1</v>
      </c>
    </row>
    <row r="103" spans="1:16" ht="14.25" customHeight="1">
      <c r="A103" s="9">
        <v>685</v>
      </c>
      <c r="B103" s="17" t="s">
        <v>73</v>
      </c>
      <c r="C103" s="17"/>
      <c r="D103" s="10" t="s">
        <v>74</v>
      </c>
      <c r="E103" s="10">
        <v>0.2</v>
      </c>
      <c r="F103" s="10">
        <v>0.1</v>
      </c>
      <c r="G103" s="9">
        <v>15</v>
      </c>
      <c r="H103" s="9">
        <v>60</v>
      </c>
      <c r="I103" s="10">
        <v>0</v>
      </c>
      <c r="J103" s="9">
        <v>0</v>
      </c>
      <c r="K103" s="10">
        <v>0</v>
      </c>
      <c r="L103" s="10">
        <v>0</v>
      </c>
      <c r="M103" s="9">
        <v>5</v>
      </c>
      <c r="N103" s="9">
        <v>8</v>
      </c>
      <c r="O103" s="9">
        <v>4</v>
      </c>
      <c r="P103" s="9">
        <v>1</v>
      </c>
    </row>
    <row r="104" spans="1:16" ht="11.25" customHeight="1">
      <c r="A104" s="9"/>
      <c r="B104" s="17" t="s">
        <v>38</v>
      </c>
      <c r="C104" s="17"/>
      <c r="D104" s="9">
        <v>30</v>
      </c>
      <c r="E104" s="9">
        <v>2</v>
      </c>
      <c r="F104" s="10">
        <v>0.3</v>
      </c>
      <c r="G104" s="9">
        <v>15</v>
      </c>
      <c r="H104" s="9">
        <v>69</v>
      </c>
      <c r="I104" s="10">
        <v>0.2</v>
      </c>
      <c r="J104" s="10">
        <v>0</v>
      </c>
      <c r="K104" s="10">
        <v>0</v>
      </c>
      <c r="L104" s="10">
        <v>0.3</v>
      </c>
      <c r="M104" s="9">
        <v>7</v>
      </c>
      <c r="N104" s="9">
        <v>32</v>
      </c>
      <c r="O104" s="9">
        <v>8</v>
      </c>
      <c r="P104" s="10">
        <v>0.7</v>
      </c>
    </row>
    <row r="105" spans="1:16" ht="11.25" customHeight="1">
      <c r="A105" s="18" t="s">
        <v>32</v>
      </c>
      <c r="B105" s="18"/>
      <c r="C105" s="18"/>
      <c r="D105" s="18"/>
      <c r="E105" s="9">
        <f>SUM(E100:E104)</f>
        <v>28.2</v>
      </c>
      <c r="F105" s="9">
        <f>SUM(F100:F104)</f>
        <v>38.4</v>
      </c>
      <c r="G105" s="9">
        <f>SUM(G100:G104)</f>
        <v>89</v>
      </c>
      <c r="H105" s="9">
        <f>SUM(H100:H104)</f>
        <v>830</v>
      </c>
      <c r="I105" s="10">
        <f aca="true" t="shared" si="13" ref="I105:P105">SUM(I100:I104)</f>
        <v>0.49</v>
      </c>
      <c r="J105" s="9">
        <f t="shared" si="13"/>
        <v>27</v>
      </c>
      <c r="K105" s="9">
        <f t="shared" si="13"/>
        <v>43</v>
      </c>
      <c r="L105" s="10">
        <f t="shared" si="13"/>
        <v>7.8999999999999995</v>
      </c>
      <c r="M105" s="9">
        <f t="shared" si="13"/>
        <v>153</v>
      </c>
      <c r="N105" s="9">
        <f t="shared" si="13"/>
        <v>339</v>
      </c>
      <c r="O105" s="9">
        <f t="shared" si="13"/>
        <v>79</v>
      </c>
      <c r="P105" s="9">
        <f t="shared" si="13"/>
        <v>7.7</v>
      </c>
    </row>
    <row r="106" spans="1:16" ht="11.25" customHeight="1">
      <c r="A106" s="18" t="s">
        <v>33</v>
      </c>
      <c r="B106" s="18"/>
      <c r="C106" s="18"/>
      <c r="D106" s="18"/>
      <c r="E106" s="9">
        <f>E98+E105</f>
        <v>53.9</v>
      </c>
      <c r="F106" s="9">
        <f>F98+F105</f>
        <v>67.3</v>
      </c>
      <c r="G106" s="9">
        <f>G98+G105</f>
        <v>183</v>
      </c>
      <c r="H106" s="9">
        <f>H98+H105</f>
        <v>1487</v>
      </c>
      <c r="I106" s="10">
        <f aca="true" t="shared" si="14" ref="I106:P106">I98+I105</f>
        <v>0.9400000000000001</v>
      </c>
      <c r="J106" s="9">
        <f t="shared" si="14"/>
        <v>56.2</v>
      </c>
      <c r="K106" s="9">
        <f t="shared" si="14"/>
        <v>43</v>
      </c>
      <c r="L106" s="10">
        <f t="shared" si="14"/>
        <v>9.399999999999999</v>
      </c>
      <c r="M106" s="9">
        <f t="shared" si="14"/>
        <v>237</v>
      </c>
      <c r="N106" s="9">
        <f t="shared" si="14"/>
        <v>585</v>
      </c>
      <c r="O106" s="9">
        <f t="shared" si="14"/>
        <v>146</v>
      </c>
      <c r="P106" s="9">
        <f t="shared" si="14"/>
        <v>12</v>
      </c>
    </row>
    <row r="107" spans="1:16" ht="11.25" customHeight="1">
      <c r="A107" s="2" t="s">
        <v>0</v>
      </c>
      <c r="K107" s="20" t="s">
        <v>97</v>
      </c>
      <c r="L107" s="20"/>
      <c r="M107" s="20"/>
      <c r="N107" s="20"/>
      <c r="O107" s="20"/>
      <c r="P107" s="20"/>
    </row>
    <row r="108" spans="1:16" ht="11.25" customHeight="1">
      <c r="A108" s="19" t="s">
        <v>50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1" ht="11.25" customHeight="1">
      <c r="A109" s="12" t="s">
        <v>107</v>
      </c>
      <c r="E109" s="4" t="s">
        <v>2</v>
      </c>
      <c r="F109" s="33" t="s">
        <v>51</v>
      </c>
      <c r="G109" s="28"/>
      <c r="H109" s="28"/>
      <c r="J109" s="34" t="s">
        <v>4</v>
      </c>
      <c r="K109" s="34"/>
    </row>
    <row r="110" spans="4:16" ht="11.25" customHeight="1">
      <c r="D110" s="34" t="s">
        <v>5</v>
      </c>
      <c r="E110" s="34"/>
      <c r="F110" s="5">
        <v>1</v>
      </c>
      <c r="J110" s="34" t="s">
        <v>6</v>
      </c>
      <c r="K110" s="34"/>
      <c r="L110" s="27" t="s">
        <v>7</v>
      </c>
      <c r="M110" s="28"/>
      <c r="N110" s="28"/>
      <c r="O110" s="28"/>
      <c r="P110" s="28"/>
    </row>
    <row r="111" spans="1:16" ht="21.75" customHeight="1">
      <c r="A111" s="29" t="s">
        <v>8</v>
      </c>
      <c r="B111" s="29" t="s">
        <v>9</v>
      </c>
      <c r="C111" s="29"/>
      <c r="D111" s="29" t="s">
        <v>10</v>
      </c>
      <c r="E111" s="25" t="s">
        <v>11</v>
      </c>
      <c r="F111" s="25"/>
      <c r="G111" s="25"/>
      <c r="H111" s="29" t="s">
        <v>12</v>
      </c>
      <c r="I111" s="25" t="s">
        <v>13</v>
      </c>
      <c r="J111" s="25"/>
      <c r="K111" s="25"/>
      <c r="L111" s="25"/>
      <c r="M111" s="25" t="s">
        <v>14</v>
      </c>
      <c r="N111" s="25"/>
      <c r="O111" s="25"/>
      <c r="P111" s="25"/>
    </row>
    <row r="112" spans="1:16" ht="21" customHeight="1">
      <c r="A112" s="30"/>
      <c r="B112" s="31"/>
      <c r="C112" s="32"/>
      <c r="D112" s="30"/>
      <c r="E112" s="6" t="s">
        <v>15</v>
      </c>
      <c r="F112" s="6" t="s">
        <v>16</v>
      </c>
      <c r="G112" s="6" t="s">
        <v>17</v>
      </c>
      <c r="H112" s="30"/>
      <c r="I112" s="6" t="s">
        <v>18</v>
      </c>
      <c r="J112" s="6" t="s">
        <v>19</v>
      </c>
      <c r="K112" s="6" t="s">
        <v>20</v>
      </c>
      <c r="L112" s="6" t="s">
        <v>21</v>
      </c>
      <c r="M112" s="6" t="s">
        <v>22</v>
      </c>
      <c r="N112" s="6" t="s">
        <v>23</v>
      </c>
      <c r="O112" s="6" t="s">
        <v>24</v>
      </c>
      <c r="P112" s="6" t="s">
        <v>25</v>
      </c>
    </row>
    <row r="113" spans="1:16" ht="11.25" customHeight="1">
      <c r="A113" s="7">
        <v>1</v>
      </c>
      <c r="B113" s="26">
        <v>2</v>
      </c>
      <c r="C113" s="26"/>
      <c r="D113" s="7">
        <v>3</v>
      </c>
      <c r="E113" s="7">
        <v>4</v>
      </c>
      <c r="F113" s="7">
        <v>5</v>
      </c>
      <c r="G113" s="7">
        <v>6</v>
      </c>
      <c r="H113" s="7">
        <v>7</v>
      </c>
      <c r="I113" s="7">
        <v>8</v>
      </c>
      <c r="J113" s="7">
        <v>9</v>
      </c>
      <c r="K113" s="7">
        <v>10</v>
      </c>
      <c r="L113" s="7">
        <v>11</v>
      </c>
      <c r="M113" s="7">
        <v>12</v>
      </c>
      <c r="N113" s="7">
        <v>13</v>
      </c>
      <c r="O113" s="7">
        <v>14</v>
      </c>
      <c r="P113" s="7">
        <v>15</v>
      </c>
    </row>
    <row r="114" spans="1:16" ht="11.25" customHeight="1">
      <c r="A114" s="24" t="s">
        <v>26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16" ht="11.25" customHeight="1">
      <c r="A115" s="9">
        <v>265</v>
      </c>
      <c r="B115" s="17" t="s">
        <v>49</v>
      </c>
      <c r="C115" s="17"/>
      <c r="D115" s="9">
        <v>280</v>
      </c>
      <c r="E115" s="9">
        <v>38</v>
      </c>
      <c r="F115" s="9">
        <v>39</v>
      </c>
      <c r="G115" s="9">
        <v>57</v>
      </c>
      <c r="H115" s="9">
        <v>492</v>
      </c>
      <c r="I115" s="10">
        <v>0.1</v>
      </c>
      <c r="J115" s="9">
        <v>10</v>
      </c>
      <c r="K115" s="10">
        <v>3</v>
      </c>
      <c r="L115" s="10">
        <v>5</v>
      </c>
      <c r="M115" s="9">
        <v>27</v>
      </c>
      <c r="N115" s="9">
        <v>374</v>
      </c>
      <c r="O115" s="9">
        <v>73</v>
      </c>
      <c r="P115" s="9">
        <v>1</v>
      </c>
    </row>
    <row r="116" spans="1:16" ht="11.25" customHeight="1">
      <c r="A116" s="8"/>
      <c r="B116" s="17" t="s">
        <v>68</v>
      </c>
      <c r="C116" s="17"/>
      <c r="D116" s="9">
        <v>100</v>
      </c>
      <c r="E116" s="10">
        <v>2</v>
      </c>
      <c r="F116" s="10">
        <v>0.7</v>
      </c>
      <c r="G116" s="9">
        <v>7</v>
      </c>
      <c r="H116" s="9">
        <v>13</v>
      </c>
      <c r="I116" s="10">
        <v>0</v>
      </c>
      <c r="J116" s="9">
        <v>10</v>
      </c>
      <c r="K116" s="10">
        <v>0</v>
      </c>
      <c r="L116" s="10">
        <v>0.5</v>
      </c>
      <c r="M116" s="10">
        <v>25</v>
      </c>
      <c r="N116" s="9">
        <v>40</v>
      </c>
      <c r="O116" s="9">
        <v>17</v>
      </c>
      <c r="P116" s="10">
        <v>2</v>
      </c>
    </row>
    <row r="117" spans="1:16" ht="11.25" customHeight="1">
      <c r="A117" s="9">
        <v>686</v>
      </c>
      <c r="B117" s="17" t="s">
        <v>85</v>
      </c>
      <c r="C117" s="17"/>
      <c r="D117" s="10" t="s">
        <v>71</v>
      </c>
      <c r="E117" s="10">
        <v>0.4</v>
      </c>
      <c r="F117" s="10">
        <v>0.1</v>
      </c>
      <c r="G117" s="9">
        <v>21</v>
      </c>
      <c r="H117" s="9">
        <v>62</v>
      </c>
      <c r="I117" s="10">
        <v>0</v>
      </c>
      <c r="J117" s="9">
        <v>2</v>
      </c>
      <c r="K117" s="10">
        <v>0</v>
      </c>
      <c r="L117" s="10">
        <v>0</v>
      </c>
      <c r="M117" s="9">
        <v>8</v>
      </c>
      <c r="N117" s="9">
        <v>10</v>
      </c>
      <c r="O117" s="9">
        <v>5</v>
      </c>
      <c r="P117" s="9">
        <v>1</v>
      </c>
    </row>
    <row r="118" spans="1:16" ht="11.25" customHeight="1">
      <c r="A118" s="8"/>
      <c r="B118" s="17" t="s">
        <v>72</v>
      </c>
      <c r="C118" s="17"/>
      <c r="D118" s="9">
        <v>30</v>
      </c>
      <c r="E118" s="9">
        <v>2</v>
      </c>
      <c r="F118" s="10">
        <v>0.3</v>
      </c>
      <c r="G118" s="9">
        <v>15</v>
      </c>
      <c r="H118" s="9">
        <v>79</v>
      </c>
      <c r="I118" s="10">
        <v>0.03</v>
      </c>
      <c r="J118" s="10">
        <v>0</v>
      </c>
      <c r="K118" s="10">
        <v>0</v>
      </c>
      <c r="L118" s="10">
        <v>0.5</v>
      </c>
      <c r="M118" s="9">
        <v>7</v>
      </c>
      <c r="N118" s="9">
        <v>26</v>
      </c>
      <c r="O118" s="9">
        <v>10</v>
      </c>
      <c r="P118" s="10">
        <v>0.3</v>
      </c>
    </row>
    <row r="119" spans="1:16" ht="11.25" customHeight="1">
      <c r="A119" s="18" t="s">
        <v>28</v>
      </c>
      <c r="B119" s="18"/>
      <c r="C119" s="18"/>
      <c r="D119" s="18"/>
      <c r="E119" s="9">
        <f aca="true" t="shared" si="15" ref="E119:P119">SUM(E115:E118)</f>
        <v>42.4</v>
      </c>
      <c r="F119" s="9">
        <f t="shared" si="15"/>
        <v>40.1</v>
      </c>
      <c r="G119" s="9">
        <f t="shared" si="15"/>
        <v>100</v>
      </c>
      <c r="H119" s="9">
        <f t="shared" si="15"/>
        <v>646</v>
      </c>
      <c r="I119" s="10">
        <f t="shared" si="15"/>
        <v>0.13</v>
      </c>
      <c r="J119" s="9">
        <f t="shared" si="15"/>
        <v>22</v>
      </c>
      <c r="K119" s="10">
        <f t="shared" si="15"/>
        <v>3</v>
      </c>
      <c r="L119" s="10">
        <f t="shared" si="15"/>
        <v>6</v>
      </c>
      <c r="M119" s="9">
        <f t="shared" si="15"/>
        <v>67</v>
      </c>
      <c r="N119" s="9">
        <f t="shared" si="15"/>
        <v>450</v>
      </c>
      <c r="O119" s="9">
        <f t="shared" si="15"/>
        <v>105</v>
      </c>
      <c r="P119" s="9">
        <f t="shared" si="15"/>
        <v>4.3</v>
      </c>
    </row>
    <row r="120" spans="1:16" ht="11.25" customHeight="1">
      <c r="A120" s="24" t="s">
        <v>29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1:16" ht="14.25" customHeight="1">
      <c r="A121" s="8">
        <v>147</v>
      </c>
      <c r="B121" s="17" t="s">
        <v>42</v>
      </c>
      <c r="C121" s="17"/>
      <c r="D121" s="10" t="s">
        <v>91</v>
      </c>
      <c r="E121" s="9">
        <v>5</v>
      </c>
      <c r="F121" s="9">
        <v>7</v>
      </c>
      <c r="G121" s="9">
        <v>16</v>
      </c>
      <c r="H121" s="9">
        <v>145</v>
      </c>
      <c r="I121" s="10">
        <v>0</v>
      </c>
      <c r="J121" s="9">
        <v>0.8</v>
      </c>
      <c r="K121" s="9">
        <v>0.2</v>
      </c>
      <c r="L121" s="10">
        <v>1.3</v>
      </c>
      <c r="M121" s="9">
        <v>26</v>
      </c>
      <c r="N121" s="9">
        <v>39</v>
      </c>
      <c r="O121" s="9">
        <v>12</v>
      </c>
      <c r="P121" s="9">
        <v>1</v>
      </c>
    </row>
    <row r="122" spans="1:16" ht="11.25" customHeight="1">
      <c r="A122" s="8">
        <v>498</v>
      </c>
      <c r="B122" s="17" t="s">
        <v>31</v>
      </c>
      <c r="C122" s="17"/>
      <c r="D122" s="9">
        <v>100</v>
      </c>
      <c r="E122" s="9">
        <v>17</v>
      </c>
      <c r="F122" s="9">
        <v>18</v>
      </c>
      <c r="G122" s="9">
        <v>10</v>
      </c>
      <c r="H122" s="9">
        <v>363</v>
      </c>
      <c r="I122" s="10">
        <v>0</v>
      </c>
      <c r="J122" s="10">
        <v>0.7</v>
      </c>
      <c r="K122" s="10">
        <v>25</v>
      </c>
      <c r="L122" s="10">
        <v>0.7</v>
      </c>
      <c r="M122" s="9">
        <v>24</v>
      </c>
      <c r="N122" s="9">
        <v>153</v>
      </c>
      <c r="O122" s="9">
        <v>23</v>
      </c>
      <c r="P122" s="9">
        <v>1</v>
      </c>
    </row>
    <row r="123" spans="1:16" ht="11.25" customHeight="1">
      <c r="A123" s="9">
        <v>214</v>
      </c>
      <c r="B123" s="17" t="s">
        <v>61</v>
      </c>
      <c r="C123" s="17"/>
      <c r="D123" s="9">
        <v>180</v>
      </c>
      <c r="E123" s="9">
        <v>5</v>
      </c>
      <c r="F123" s="9">
        <v>8</v>
      </c>
      <c r="G123" s="9">
        <v>19</v>
      </c>
      <c r="H123" s="9">
        <v>172</v>
      </c>
      <c r="I123" s="10">
        <v>0.05</v>
      </c>
      <c r="J123" s="9">
        <v>32</v>
      </c>
      <c r="K123" s="10">
        <v>0.1</v>
      </c>
      <c r="L123" s="10">
        <v>3.5</v>
      </c>
      <c r="M123" s="9">
        <v>103</v>
      </c>
      <c r="N123" s="9">
        <v>69</v>
      </c>
      <c r="O123" s="9">
        <v>35</v>
      </c>
      <c r="P123" s="9">
        <v>1</v>
      </c>
    </row>
    <row r="124" spans="1:16" ht="15" customHeight="1">
      <c r="A124" s="8">
        <v>685</v>
      </c>
      <c r="B124" s="17" t="s">
        <v>73</v>
      </c>
      <c r="C124" s="17"/>
      <c r="D124" s="10" t="s">
        <v>74</v>
      </c>
      <c r="E124" s="10">
        <v>0.2</v>
      </c>
      <c r="F124" s="10">
        <v>0.1</v>
      </c>
      <c r="G124" s="9">
        <v>15</v>
      </c>
      <c r="H124" s="9">
        <v>60</v>
      </c>
      <c r="I124" s="10">
        <v>0</v>
      </c>
      <c r="J124" s="9">
        <v>0</v>
      </c>
      <c r="K124" s="10">
        <v>0</v>
      </c>
      <c r="L124" s="10">
        <v>0</v>
      </c>
      <c r="M124" s="9">
        <v>5</v>
      </c>
      <c r="N124" s="9">
        <v>8</v>
      </c>
      <c r="O124" s="9">
        <v>4</v>
      </c>
      <c r="P124" s="10">
        <v>1</v>
      </c>
    </row>
    <row r="125" spans="1:16" ht="11.25" customHeight="1">
      <c r="A125" s="9"/>
      <c r="B125" s="17" t="s">
        <v>38</v>
      </c>
      <c r="C125" s="17"/>
      <c r="D125" s="9">
        <v>50</v>
      </c>
      <c r="E125" s="9">
        <v>2</v>
      </c>
      <c r="F125" s="10">
        <v>0.3</v>
      </c>
      <c r="G125" s="9">
        <v>15</v>
      </c>
      <c r="H125" s="9">
        <v>115</v>
      </c>
      <c r="I125" s="10">
        <v>0.5</v>
      </c>
      <c r="J125" s="10">
        <v>0</v>
      </c>
      <c r="K125" s="10">
        <v>0</v>
      </c>
      <c r="L125" s="10">
        <v>0.3</v>
      </c>
      <c r="M125" s="9">
        <v>7</v>
      </c>
      <c r="N125" s="9">
        <v>32</v>
      </c>
      <c r="O125" s="9">
        <v>8</v>
      </c>
      <c r="P125" s="10">
        <v>1</v>
      </c>
    </row>
    <row r="126" spans="1:16" ht="11.25" customHeight="1">
      <c r="A126" s="18" t="s">
        <v>32</v>
      </c>
      <c r="B126" s="18"/>
      <c r="C126" s="18"/>
      <c r="D126" s="18"/>
      <c r="E126" s="9">
        <f>SUM(E121:E125)</f>
        <v>29.2</v>
      </c>
      <c r="F126" s="9">
        <f>SUM(F121:F125)</f>
        <v>33.4</v>
      </c>
      <c r="G126" s="9">
        <f>SUM(G121:G125)</f>
        <v>75</v>
      </c>
      <c r="H126" s="9">
        <f>SUM(H121:H125)</f>
        <v>855</v>
      </c>
      <c r="I126" s="10">
        <f aca="true" t="shared" si="16" ref="I126:P126">SUM(I121:I125)</f>
        <v>0.55</v>
      </c>
      <c r="J126" s="9">
        <f t="shared" si="16"/>
        <v>33.5</v>
      </c>
      <c r="K126" s="9">
        <f t="shared" si="16"/>
        <v>25.3</v>
      </c>
      <c r="L126" s="10">
        <f t="shared" si="16"/>
        <v>5.8</v>
      </c>
      <c r="M126" s="9">
        <f t="shared" si="16"/>
        <v>165</v>
      </c>
      <c r="N126" s="9">
        <f t="shared" si="16"/>
        <v>301</v>
      </c>
      <c r="O126" s="9">
        <f t="shared" si="16"/>
        <v>82</v>
      </c>
      <c r="P126" s="9">
        <f t="shared" si="16"/>
        <v>5</v>
      </c>
    </row>
    <row r="127" spans="1:16" ht="11.25" customHeight="1">
      <c r="A127" s="18" t="s">
        <v>33</v>
      </c>
      <c r="B127" s="18"/>
      <c r="C127" s="18"/>
      <c r="D127" s="18"/>
      <c r="E127" s="9">
        <f>E119+E126</f>
        <v>71.6</v>
      </c>
      <c r="F127" s="9">
        <f>F119+F126</f>
        <v>73.5</v>
      </c>
      <c r="G127" s="9">
        <f>G119+G126</f>
        <v>175</v>
      </c>
      <c r="H127" s="9">
        <f>H119+H126</f>
        <v>1501</v>
      </c>
      <c r="I127" s="10">
        <f aca="true" t="shared" si="17" ref="I127:P127">I119+I126</f>
        <v>0.68</v>
      </c>
      <c r="J127" s="9">
        <f t="shared" si="17"/>
        <v>55.5</v>
      </c>
      <c r="K127" s="9">
        <f t="shared" si="17"/>
        <v>28.3</v>
      </c>
      <c r="L127" s="10">
        <f t="shared" si="17"/>
        <v>11.8</v>
      </c>
      <c r="M127" s="9">
        <f t="shared" si="17"/>
        <v>232</v>
      </c>
      <c r="N127" s="9">
        <f t="shared" si="17"/>
        <v>751</v>
      </c>
      <c r="O127" s="9">
        <f t="shared" si="17"/>
        <v>187</v>
      </c>
      <c r="P127" s="9">
        <f t="shared" si="17"/>
        <v>9.3</v>
      </c>
    </row>
    <row r="128" spans="1:16" ht="11.25" customHeight="1">
      <c r="A128" s="2" t="s">
        <v>0</v>
      </c>
      <c r="K128" s="20" t="s">
        <v>96</v>
      </c>
      <c r="L128" s="20"/>
      <c r="M128" s="20"/>
      <c r="N128" s="20"/>
      <c r="O128" s="20"/>
      <c r="P128" s="20"/>
    </row>
    <row r="129" spans="1:16" ht="11.25" customHeight="1">
      <c r="A129" s="19" t="s">
        <v>116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1" ht="11.25" customHeight="1">
      <c r="A130" s="3" t="s">
        <v>107</v>
      </c>
      <c r="E130" s="4" t="s">
        <v>2</v>
      </c>
      <c r="F130" s="33" t="s">
        <v>3</v>
      </c>
      <c r="G130" s="28"/>
      <c r="H130" s="28"/>
      <c r="J130" s="34" t="s">
        <v>4</v>
      </c>
      <c r="K130" s="34"/>
    </row>
    <row r="131" spans="4:16" ht="11.25" customHeight="1">
      <c r="D131" s="34" t="s">
        <v>5</v>
      </c>
      <c r="E131" s="34"/>
      <c r="F131" s="5">
        <v>2</v>
      </c>
      <c r="J131" s="34" t="s">
        <v>6</v>
      </c>
      <c r="K131" s="34"/>
      <c r="L131" s="27" t="s">
        <v>7</v>
      </c>
      <c r="M131" s="28"/>
      <c r="N131" s="28"/>
      <c r="O131" s="28"/>
      <c r="P131" s="28"/>
    </row>
    <row r="132" spans="1:16" ht="11.25" customHeight="1">
      <c r="A132" s="29" t="s">
        <v>8</v>
      </c>
      <c r="B132" s="29" t="s">
        <v>9</v>
      </c>
      <c r="C132" s="29"/>
      <c r="D132" s="29" t="s">
        <v>10</v>
      </c>
      <c r="E132" s="25" t="s">
        <v>11</v>
      </c>
      <c r="F132" s="25"/>
      <c r="G132" s="25"/>
      <c r="H132" s="29" t="s">
        <v>12</v>
      </c>
      <c r="I132" s="25" t="s">
        <v>13</v>
      </c>
      <c r="J132" s="25"/>
      <c r="K132" s="25"/>
      <c r="L132" s="25"/>
      <c r="M132" s="25" t="s">
        <v>14</v>
      </c>
      <c r="N132" s="25"/>
      <c r="O132" s="25"/>
      <c r="P132" s="25"/>
    </row>
    <row r="133" spans="1:16" ht="11.25">
      <c r="A133" s="30"/>
      <c r="B133" s="31"/>
      <c r="C133" s="32"/>
      <c r="D133" s="30"/>
      <c r="E133" s="6" t="s">
        <v>15</v>
      </c>
      <c r="F133" s="6" t="s">
        <v>16</v>
      </c>
      <c r="G133" s="6" t="s">
        <v>17</v>
      </c>
      <c r="H133" s="30"/>
      <c r="I133" s="6" t="s">
        <v>18</v>
      </c>
      <c r="J133" s="6" t="s">
        <v>19</v>
      </c>
      <c r="K133" s="6" t="s">
        <v>20</v>
      </c>
      <c r="L133" s="6" t="s">
        <v>21</v>
      </c>
      <c r="M133" s="6" t="s">
        <v>22</v>
      </c>
      <c r="N133" s="6" t="s">
        <v>23</v>
      </c>
      <c r="O133" s="6" t="s">
        <v>24</v>
      </c>
      <c r="P133" s="6" t="s">
        <v>25</v>
      </c>
    </row>
    <row r="134" spans="1:16" ht="11.25">
      <c r="A134" s="7">
        <v>1</v>
      </c>
      <c r="B134" s="26">
        <v>2</v>
      </c>
      <c r="C134" s="26"/>
      <c r="D134" s="7">
        <v>3</v>
      </c>
      <c r="E134" s="7">
        <v>4</v>
      </c>
      <c r="F134" s="7">
        <v>5</v>
      </c>
      <c r="G134" s="7">
        <v>6</v>
      </c>
      <c r="H134" s="7">
        <v>7</v>
      </c>
      <c r="I134" s="7">
        <v>8</v>
      </c>
      <c r="J134" s="7">
        <v>9</v>
      </c>
      <c r="K134" s="7">
        <v>10</v>
      </c>
      <c r="L134" s="7">
        <v>11</v>
      </c>
      <c r="M134" s="7">
        <v>12</v>
      </c>
      <c r="N134" s="7">
        <v>13</v>
      </c>
      <c r="O134" s="7">
        <v>14</v>
      </c>
      <c r="P134" s="7">
        <v>15</v>
      </c>
    </row>
    <row r="135" spans="1:16" ht="11.25">
      <c r="A135" s="24" t="s">
        <v>26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1:16" ht="11.25" customHeight="1">
      <c r="A136" s="8">
        <v>182</v>
      </c>
      <c r="B136" s="17" t="s">
        <v>82</v>
      </c>
      <c r="C136" s="17"/>
      <c r="D136" s="10" t="s">
        <v>74</v>
      </c>
      <c r="E136" s="9">
        <v>4</v>
      </c>
      <c r="F136" s="9">
        <v>8</v>
      </c>
      <c r="G136" s="9">
        <v>37</v>
      </c>
      <c r="H136" s="9">
        <v>264</v>
      </c>
      <c r="I136" s="10">
        <v>0.05</v>
      </c>
      <c r="J136" s="9">
        <v>1</v>
      </c>
      <c r="K136" s="10">
        <v>47</v>
      </c>
      <c r="L136" s="10">
        <v>0.1</v>
      </c>
      <c r="M136" s="9">
        <v>107</v>
      </c>
      <c r="N136" s="9">
        <v>113</v>
      </c>
      <c r="O136" s="9">
        <v>25</v>
      </c>
      <c r="P136" s="9">
        <v>1</v>
      </c>
    </row>
    <row r="137" spans="1:16" ht="11.25">
      <c r="A137" s="9">
        <v>516</v>
      </c>
      <c r="B137" s="17" t="s">
        <v>27</v>
      </c>
      <c r="C137" s="17"/>
      <c r="D137" s="10" t="s">
        <v>111</v>
      </c>
      <c r="E137" s="9">
        <v>10</v>
      </c>
      <c r="F137" s="9">
        <v>10</v>
      </c>
      <c r="G137" s="9">
        <v>20</v>
      </c>
      <c r="H137" s="9">
        <v>213</v>
      </c>
      <c r="I137" s="10">
        <v>0.01</v>
      </c>
      <c r="J137" s="10">
        <v>0.7</v>
      </c>
      <c r="K137" s="10">
        <v>70</v>
      </c>
      <c r="L137" s="10">
        <v>0.8</v>
      </c>
      <c r="M137" s="10">
        <v>307</v>
      </c>
      <c r="N137" s="10">
        <v>217</v>
      </c>
      <c r="O137" s="10">
        <v>19</v>
      </c>
      <c r="P137" s="10">
        <v>1</v>
      </c>
    </row>
    <row r="138" spans="1:16" ht="11.25">
      <c r="A138" s="9">
        <v>685</v>
      </c>
      <c r="B138" s="17" t="s">
        <v>36</v>
      </c>
      <c r="C138" s="17"/>
      <c r="D138" s="10" t="s">
        <v>74</v>
      </c>
      <c r="E138" s="10">
        <v>0.2</v>
      </c>
      <c r="F138" s="10">
        <v>0.1</v>
      </c>
      <c r="G138" s="9">
        <v>15</v>
      </c>
      <c r="H138" s="9">
        <v>60</v>
      </c>
      <c r="I138" s="10">
        <v>0</v>
      </c>
      <c r="J138" s="9">
        <v>0</v>
      </c>
      <c r="K138" s="9">
        <v>0</v>
      </c>
      <c r="L138" s="10">
        <v>0</v>
      </c>
      <c r="M138" s="9">
        <v>5</v>
      </c>
      <c r="N138" s="9">
        <v>8</v>
      </c>
      <c r="O138" s="9">
        <v>4</v>
      </c>
      <c r="P138" s="9">
        <v>1</v>
      </c>
    </row>
    <row r="139" spans="1:16" ht="11.25">
      <c r="A139" s="8"/>
      <c r="B139" s="17" t="s">
        <v>87</v>
      </c>
      <c r="C139" s="17"/>
      <c r="D139" s="9">
        <v>100</v>
      </c>
      <c r="E139" s="10">
        <v>0.5</v>
      </c>
      <c r="F139" s="10">
        <v>0.5</v>
      </c>
      <c r="G139" s="10">
        <v>16</v>
      </c>
      <c r="H139" s="9">
        <v>71</v>
      </c>
      <c r="I139" s="10">
        <v>0</v>
      </c>
      <c r="J139" s="9">
        <v>13</v>
      </c>
      <c r="K139" s="10">
        <v>0</v>
      </c>
      <c r="L139" s="10">
        <v>0</v>
      </c>
      <c r="M139" s="9">
        <v>21</v>
      </c>
      <c r="N139" s="9">
        <v>14</v>
      </c>
      <c r="O139" s="9">
        <v>10</v>
      </c>
      <c r="P139" s="9">
        <v>3</v>
      </c>
    </row>
    <row r="140" spans="1:16" ht="11.25">
      <c r="A140" s="18" t="s">
        <v>28</v>
      </c>
      <c r="B140" s="18"/>
      <c r="C140" s="18"/>
      <c r="D140" s="18"/>
      <c r="E140" s="9">
        <f>SUM(E136:E139)</f>
        <v>14.7</v>
      </c>
      <c r="F140" s="9">
        <f aca="true" t="shared" si="18" ref="F140:P140">SUM(F136:F139)</f>
        <v>18.6</v>
      </c>
      <c r="G140" s="9">
        <f t="shared" si="18"/>
        <v>88</v>
      </c>
      <c r="H140" s="9">
        <f t="shared" si="18"/>
        <v>608</v>
      </c>
      <c r="I140" s="9">
        <f t="shared" si="18"/>
        <v>0.060000000000000005</v>
      </c>
      <c r="J140" s="9">
        <f t="shared" si="18"/>
        <v>14.7</v>
      </c>
      <c r="K140" s="9">
        <f t="shared" si="18"/>
        <v>117</v>
      </c>
      <c r="L140" s="9">
        <f t="shared" si="18"/>
        <v>0.9</v>
      </c>
      <c r="M140" s="9">
        <f t="shared" si="18"/>
        <v>440</v>
      </c>
      <c r="N140" s="9">
        <f t="shared" si="18"/>
        <v>352</v>
      </c>
      <c r="O140" s="9">
        <f t="shared" si="18"/>
        <v>58</v>
      </c>
      <c r="P140" s="9">
        <f t="shared" si="18"/>
        <v>6</v>
      </c>
    </row>
    <row r="141" spans="1:16" ht="11.25">
      <c r="A141" s="8">
        <v>133</v>
      </c>
      <c r="B141" s="17" t="s">
        <v>77</v>
      </c>
      <c r="C141" s="17"/>
      <c r="D141" s="10">
        <v>250</v>
      </c>
      <c r="E141" s="9">
        <v>6</v>
      </c>
      <c r="F141" s="9">
        <v>6</v>
      </c>
      <c r="G141" s="9">
        <v>20</v>
      </c>
      <c r="H141" s="9">
        <v>134</v>
      </c>
      <c r="I141" s="10">
        <v>0.25</v>
      </c>
      <c r="J141" s="9">
        <v>5</v>
      </c>
      <c r="K141" s="9">
        <v>0</v>
      </c>
      <c r="L141" s="10">
        <v>2.8</v>
      </c>
      <c r="M141" s="9">
        <v>40</v>
      </c>
      <c r="N141" s="9">
        <v>78</v>
      </c>
      <c r="O141" s="9">
        <v>33</v>
      </c>
      <c r="P141" s="9">
        <v>2</v>
      </c>
    </row>
    <row r="142" spans="1:16" ht="11.25">
      <c r="A142" s="8">
        <v>498</v>
      </c>
      <c r="B142" s="17" t="s">
        <v>31</v>
      </c>
      <c r="C142" s="17"/>
      <c r="D142" s="9">
        <v>100</v>
      </c>
      <c r="E142" s="9">
        <v>17</v>
      </c>
      <c r="F142" s="9">
        <v>18</v>
      </c>
      <c r="G142" s="9">
        <v>10</v>
      </c>
      <c r="H142" s="9">
        <v>309</v>
      </c>
      <c r="I142" s="10">
        <v>0</v>
      </c>
      <c r="J142" s="10">
        <v>0.7</v>
      </c>
      <c r="K142" s="10">
        <v>25</v>
      </c>
      <c r="L142" s="10">
        <v>0.7</v>
      </c>
      <c r="M142" s="9">
        <v>24</v>
      </c>
      <c r="N142" s="9">
        <v>153</v>
      </c>
      <c r="O142" s="9">
        <v>23</v>
      </c>
      <c r="P142" s="9">
        <v>1</v>
      </c>
    </row>
    <row r="143" spans="1:16" ht="11.25">
      <c r="A143" s="8">
        <v>511</v>
      </c>
      <c r="B143" s="17" t="s">
        <v>56</v>
      </c>
      <c r="C143" s="17"/>
      <c r="D143" s="9">
        <v>180</v>
      </c>
      <c r="E143" s="9">
        <v>5</v>
      </c>
      <c r="F143" s="9">
        <v>7</v>
      </c>
      <c r="G143" s="9">
        <v>46</v>
      </c>
      <c r="H143" s="9">
        <v>274</v>
      </c>
      <c r="I143" s="10">
        <v>0.04</v>
      </c>
      <c r="J143" s="9">
        <v>0</v>
      </c>
      <c r="K143" s="10">
        <v>0</v>
      </c>
      <c r="L143" s="10">
        <v>0.4</v>
      </c>
      <c r="M143" s="9">
        <v>69</v>
      </c>
      <c r="N143" s="9">
        <v>4</v>
      </c>
      <c r="O143" s="9">
        <v>31</v>
      </c>
      <c r="P143" s="9">
        <v>1</v>
      </c>
    </row>
    <row r="144" spans="1:16" ht="11.25">
      <c r="A144" s="9">
        <v>685</v>
      </c>
      <c r="B144" s="17" t="s">
        <v>36</v>
      </c>
      <c r="C144" s="17"/>
      <c r="D144" s="10" t="s">
        <v>74</v>
      </c>
      <c r="E144" s="10">
        <v>0.2</v>
      </c>
      <c r="F144" s="10">
        <v>0.1</v>
      </c>
      <c r="G144" s="9">
        <v>15</v>
      </c>
      <c r="H144" s="9">
        <v>60</v>
      </c>
      <c r="I144" s="10">
        <v>0</v>
      </c>
      <c r="J144" s="9">
        <v>0</v>
      </c>
      <c r="K144" s="9">
        <v>0</v>
      </c>
      <c r="L144" s="10">
        <v>0</v>
      </c>
      <c r="M144" s="9">
        <v>5</v>
      </c>
      <c r="N144" s="9">
        <v>8</v>
      </c>
      <c r="O144" s="9">
        <v>4</v>
      </c>
      <c r="P144" s="9">
        <v>1</v>
      </c>
    </row>
    <row r="145" spans="1:16" ht="11.25">
      <c r="A145" s="8"/>
      <c r="B145" s="17" t="s">
        <v>38</v>
      </c>
      <c r="C145" s="17"/>
      <c r="D145" s="9">
        <v>30</v>
      </c>
      <c r="E145" s="9">
        <v>2</v>
      </c>
      <c r="F145" s="10">
        <v>0.3</v>
      </c>
      <c r="G145" s="9">
        <v>15</v>
      </c>
      <c r="H145" s="9">
        <v>69</v>
      </c>
      <c r="I145" s="10">
        <v>0.5</v>
      </c>
      <c r="J145" s="10">
        <v>0</v>
      </c>
      <c r="K145" s="10">
        <v>0</v>
      </c>
      <c r="L145" s="10">
        <v>0.3</v>
      </c>
      <c r="M145" s="9">
        <v>7</v>
      </c>
      <c r="N145" s="9">
        <v>32</v>
      </c>
      <c r="O145" s="9">
        <v>8</v>
      </c>
      <c r="P145" s="10">
        <v>0.7</v>
      </c>
    </row>
    <row r="146" spans="1:16" ht="11.25">
      <c r="A146" s="18" t="s">
        <v>32</v>
      </c>
      <c r="B146" s="18"/>
      <c r="C146" s="18"/>
      <c r="D146" s="18"/>
      <c r="E146" s="9">
        <f>SUM(E141:E145)</f>
        <v>30.2</v>
      </c>
      <c r="F146" s="9">
        <f aca="true" t="shared" si="19" ref="F146:P146">SUM(F141:F145)</f>
        <v>31.400000000000002</v>
      </c>
      <c r="G146" s="9">
        <f t="shared" si="19"/>
        <v>106</v>
      </c>
      <c r="H146" s="9">
        <f t="shared" si="19"/>
        <v>846</v>
      </c>
      <c r="I146" s="9">
        <f t="shared" si="19"/>
        <v>0.79</v>
      </c>
      <c r="J146" s="9">
        <f t="shared" si="19"/>
        <v>5.7</v>
      </c>
      <c r="K146" s="9">
        <f t="shared" si="19"/>
        <v>25</v>
      </c>
      <c r="L146" s="9">
        <f t="shared" si="19"/>
        <v>4.2</v>
      </c>
      <c r="M146" s="9">
        <f t="shared" si="19"/>
        <v>145</v>
      </c>
      <c r="N146" s="9">
        <f t="shared" si="19"/>
        <v>275</v>
      </c>
      <c r="O146" s="9">
        <f t="shared" si="19"/>
        <v>99</v>
      </c>
      <c r="P146" s="9">
        <f t="shared" si="19"/>
        <v>5.7</v>
      </c>
    </row>
    <row r="147" spans="1:16" ht="11.25">
      <c r="A147" s="18" t="s">
        <v>33</v>
      </c>
      <c r="B147" s="18"/>
      <c r="C147" s="18"/>
      <c r="D147" s="18"/>
      <c r="E147" s="9">
        <f>E140+E146</f>
        <v>44.9</v>
      </c>
      <c r="F147" s="9">
        <f aca="true" t="shared" si="20" ref="F147:P147">F140+F146</f>
        <v>50</v>
      </c>
      <c r="G147" s="9">
        <f t="shared" si="20"/>
        <v>194</v>
      </c>
      <c r="H147" s="9">
        <f t="shared" si="20"/>
        <v>1454</v>
      </c>
      <c r="I147" s="9">
        <f t="shared" si="20"/>
        <v>0.8500000000000001</v>
      </c>
      <c r="J147" s="9">
        <f t="shared" si="20"/>
        <v>20.4</v>
      </c>
      <c r="K147" s="9">
        <f t="shared" si="20"/>
        <v>142</v>
      </c>
      <c r="L147" s="9">
        <f t="shared" si="20"/>
        <v>5.1000000000000005</v>
      </c>
      <c r="M147" s="9">
        <f t="shared" si="20"/>
        <v>585</v>
      </c>
      <c r="N147" s="9">
        <f t="shared" si="20"/>
        <v>627</v>
      </c>
      <c r="O147" s="9">
        <f t="shared" si="20"/>
        <v>157</v>
      </c>
      <c r="P147" s="9">
        <f t="shared" si="20"/>
        <v>11.7</v>
      </c>
    </row>
    <row r="148" spans="1:16" ht="11.25">
      <c r="A148" s="2" t="s">
        <v>0</v>
      </c>
      <c r="K148" s="20" t="s">
        <v>96</v>
      </c>
      <c r="L148" s="20"/>
      <c r="M148" s="20"/>
      <c r="N148" s="20"/>
      <c r="O148" s="20"/>
      <c r="P148" s="20"/>
    </row>
    <row r="149" spans="1:16" ht="11.25">
      <c r="A149" s="19" t="s">
        <v>55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1" ht="11.25">
      <c r="A150" s="12" t="s">
        <v>107</v>
      </c>
      <c r="E150" s="4" t="s">
        <v>2</v>
      </c>
      <c r="F150" s="33" t="s">
        <v>35</v>
      </c>
      <c r="G150" s="28"/>
      <c r="H150" s="28"/>
      <c r="J150" s="34" t="s">
        <v>4</v>
      </c>
      <c r="K150" s="34"/>
    </row>
    <row r="151" spans="4:16" ht="11.25">
      <c r="D151" s="34" t="s">
        <v>5</v>
      </c>
      <c r="E151" s="34"/>
      <c r="F151" s="5">
        <v>2</v>
      </c>
      <c r="J151" s="34" t="s">
        <v>6</v>
      </c>
      <c r="K151" s="34"/>
      <c r="L151" s="27" t="s">
        <v>7</v>
      </c>
      <c r="M151" s="28"/>
      <c r="N151" s="28"/>
      <c r="O151" s="28"/>
      <c r="P151" s="28"/>
    </row>
    <row r="152" spans="1:16" ht="11.25">
      <c r="A152" s="29" t="s">
        <v>8</v>
      </c>
      <c r="B152" s="29" t="s">
        <v>9</v>
      </c>
      <c r="C152" s="29"/>
      <c r="D152" s="29" t="s">
        <v>10</v>
      </c>
      <c r="E152" s="25" t="s">
        <v>11</v>
      </c>
      <c r="F152" s="25"/>
      <c r="G152" s="25"/>
      <c r="H152" s="29" t="s">
        <v>12</v>
      </c>
      <c r="I152" s="25" t="s">
        <v>13</v>
      </c>
      <c r="J152" s="25"/>
      <c r="K152" s="25"/>
      <c r="L152" s="25"/>
      <c r="M152" s="25" t="s">
        <v>14</v>
      </c>
      <c r="N152" s="25"/>
      <c r="O152" s="25"/>
      <c r="P152" s="25"/>
    </row>
    <row r="153" spans="1:16" ht="11.25">
      <c r="A153" s="30"/>
      <c r="B153" s="31"/>
      <c r="C153" s="32"/>
      <c r="D153" s="30"/>
      <c r="E153" s="6" t="s">
        <v>15</v>
      </c>
      <c r="F153" s="6" t="s">
        <v>16</v>
      </c>
      <c r="G153" s="6" t="s">
        <v>17</v>
      </c>
      <c r="H153" s="30"/>
      <c r="I153" s="6" t="s">
        <v>18</v>
      </c>
      <c r="J153" s="6" t="s">
        <v>19</v>
      </c>
      <c r="K153" s="6" t="s">
        <v>20</v>
      </c>
      <c r="L153" s="6" t="s">
        <v>21</v>
      </c>
      <c r="M153" s="6" t="s">
        <v>22</v>
      </c>
      <c r="N153" s="6" t="s">
        <v>23</v>
      </c>
      <c r="O153" s="6" t="s">
        <v>24</v>
      </c>
      <c r="P153" s="6" t="s">
        <v>25</v>
      </c>
    </row>
    <row r="154" spans="1:16" ht="11.25">
      <c r="A154" s="7">
        <v>1</v>
      </c>
      <c r="B154" s="26">
        <v>2</v>
      </c>
      <c r="C154" s="26"/>
      <c r="D154" s="7">
        <v>3</v>
      </c>
      <c r="E154" s="7">
        <v>4</v>
      </c>
      <c r="F154" s="7">
        <v>5</v>
      </c>
      <c r="G154" s="7">
        <v>6</v>
      </c>
      <c r="H154" s="7">
        <v>7</v>
      </c>
      <c r="I154" s="7">
        <v>8</v>
      </c>
      <c r="J154" s="7">
        <v>9</v>
      </c>
      <c r="K154" s="7">
        <v>10</v>
      </c>
      <c r="L154" s="7">
        <v>11</v>
      </c>
      <c r="M154" s="7">
        <v>12</v>
      </c>
      <c r="N154" s="7">
        <v>13</v>
      </c>
      <c r="O154" s="7">
        <v>14</v>
      </c>
      <c r="P154" s="7">
        <v>15</v>
      </c>
    </row>
    <row r="155" spans="1:16" ht="11.25">
      <c r="A155" s="24" t="s">
        <v>26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ht="11.25">
      <c r="A156" s="8">
        <v>259</v>
      </c>
      <c r="B156" s="17" t="s">
        <v>41</v>
      </c>
      <c r="C156" s="17"/>
      <c r="D156" s="9">
        <v>270</v>
      </c>
      <c r="E156" s="9">
        <v>25</v>
      </c>
      <c r="F156" s="9">
        <v>28</v>
      </c>
      <c r="G156" s="9">
        <v>25</v>
      </c>
      <c r="H156" s="9">
        <v>457</v>
      </c>
      <c r="I156" s="10">
        <v>0.17</v>
      </c>
      <c r="J156" s="10">
        <v>10.4</v>
      </c>
      <c r="K156" s="10">
        <v>0</v>
      </c>
      <c r="L156" s="10">
        <v>4.86</v>
      </c>
      <c r="M156" s="9">
        <v>46</v>
      </c>
      <c r="N156" s="9">
        <v>318</v>
      </c>
      <c r="O156" s="9">
        <v>65</v>
      </c>
      <c r="P156" s="9">
        <v>6</v>
      </c>
    </row>
    <row r="157" spans="1:16" ht="11.25">
      <c r="A157" s="8"/>
      <c r="B157" s="17" t="s">
        <v>68</v>
      </c>
      <c r="C157" s="17"/>
      <c r="D157" s="9">
        <v>100</v>
      </c>
      <c r="E157" s="10">
        <v>2</v>
      </c>
      <c r="F157" s="10">
        <v>0.7</v>
      </c>
      <c r="G157" s="10">
        <v>7</v>
      </c>
      <c r="H157" s="9">
        <v>13</v>
      </c>
      <c r="I157" s="10">
        <v>0</v>
      </c>
      <c r="J157" s="9">
        <v>10</v>
      </c>
      <c r="K157" s="10">
        <v>0</v>
      </c>
      <c r="L157" s="10">
        <v>0.5</v>
      </c>
      <c r="M157" s="10">
        <v>25</v>
      </c>
      <c r="N157" s="9">
        <v>40</v>
      </c>
      <c r="O157" s="9">
        <v>17</v>
      </c>
      <c r="P157" s="10">
        <v>1.7</v>
      </c>
    </row>
    <row r="158" spans="1:16" ht="11.25">
      <c r="A158" s="9">
        <v>685</v>
      </c>
      <c r="B158" s="17" t="s">
        <v>73</v>
      </c>
      <c r="C158" s="17"/>
      <c r="D158" s="10" t="s">
        <v>74</v>
      </c>
      <c r="E158" s="10">
        <v>0.2</v>
      </c>
      <c r="F158" s="10">
        <v>0.1</v>
      </c>
      <c r="G158" s="9">
        <v>15</v>
      </c>
      <c r="H158" s="9">
        <v>60</v>
      </c>
      <c r="I158" s="10">
        <v>0</v>
      </c>
      <c r="J158" s="9">
        <v>0</v>
      </c>
      <c r="K158" s="10">
        <v>0</v>
      </c>
      <c r="L158" s="10">
        <v>0</v>
      </c>
      <c r="M158" s="9">
        <v>5</v>
      </c>
      <c r="N158" s="9">
        <v>8</v>
      </c>
      <c r="O158" s="9">
        <v>4</v>
      </c>
      <c r="P158" s="9">
        <v>1</v>
      </c>
    </row>
    <row r="159" spans="1:16" ht="11.25">
      <c r="A159" s="8"/>
      <c r="B159" s="17" t="s">
        <v>72</v>
      </c>
      <c r="C159" s="17"/>
      <c r="D159" s="9">
        <v>30</v>
      </c>
      <c r="E159" s="9">
        <v>2</v>
      </c>
      <c r="F159" s="10">
        <v>0.3</v>
      </c>
      <c r="G159" s="9">
        <v>15</v>
      </c>
      <c r="H159" s="9">
        <v>79</v>
      </c>
      <c r="I159" s="10">
        <v>0.03</v>
      </c>
      <c r="J159" s="10">
        <v>0</v>
      </c>
      <c r="K159" s="10">
        <v>0</v>
      </c>
      <c r="L159" s="10">
        <v>0.5</v>
      </c>
      <c r="M159" s="9">
        <v>7</v>
      </c>
      <c r="N159" s="9">
        <v>26</v>
      </c>
      <c r="O159" s="9">
        <v>10</v>
      </c>
      <c r="P159" s="10">
        <v>0.3</v>
      </c>
    </row>
    <row r="160" spans="1:16" ht="11.25">
      <c r="A160" s="18" t="s">
        <v>28</v>
      </c>
      <c r="B160" s="18"/>
      <c r="C160" s="18"/>
      <c r="D160" s="18"/>
      <c r="E160" s="9">
        <f aca="true" t="shared" si="21" ref="E160:P160">SUM(E156:E159)</f>
        <v>29.2</v>
      </c>
      <c r="F160" s="9">
        <f t="shared" si="21"/>
        <v>29.1</v>
      </c>
      <c r="G160" s="9">
        <f t="shared" si="21"/>
        <v>62</v>
      </c>
      <c r="H160" s="9">
        <f t="shared" si="21"/>
        <v>609</v>
      </c>
      <c r="I160" s="10">
        <f t="shared" si="21"/>
        <v>0.2</v>
      </c>
      <c r="J160" s="9">
        <f t="shared" si="21"/>
        <v>20.4</v>
      </c>
      <c r="K160" s="10">
        <f t="shared" si="21"/>
        <v>0</v>
      </c>
      <c r="L160" s="10">
        <f t="shared" si="21"/>
        <v>5.86</v>
      </c>
      <c r="M160" s="9">
        <f t="shared" si="21"/>
        <v>83</v>
      </c>
      <c r="N160" s="9">
        <f t="shared" si="21"/>
        <v>392</v>
      </c>
      <c r="O160" s="9">
        <f t="shared" si="21"/>
        <v>96</v>
      </c>
      <c r="P160" s="9">
        <f t="shared" si="21"/>
        <v>9</v>
      </c>
    </row>
    <row r="161" spans="1:16" ht="11.25">
      <c r="A161" s="24" t="s">
        <v>29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  <row r="162" spans="1:16" ht="11.25">
      <c r="A162" s="8">
        <v>135</v>
      </c>
      <c r="B162" s="17" t="s">
        <v>84</v>
      </c>
      <c r="C162" s="17"/>
      <c r="D162" s="9">
        <v>250</v>
      </c>
      <c r="E162" s="9">
        <v>3</v>
      </c>
      <c r="F162" s="9">
        <v>5</v>
      </c>
      <c r="G162" s="9">
        <v>13</v>
      </c>
      <c r="H162" s="9">
        <v>104</v>
      </c>
      <c r="I162" s="9">
        <v>0</v>
      </c>
      <c r="J162" s="9">
        <v>11</v>
      </c>
      <c r="K162" s="9">
        <v>10</v>
      </c>
      <c r="L162" s="10">
        <v>2</v>
      </c>
      <c r="M162" s="9">
        <v>59</v>
      </c>
      <c r="N162" s="9">
        <v>61</v>
      </c>
      <c r="O162" s="9">
        <v>27</v>
      </c>
      <c r="P162" s="9">
        <v>1</v>
      </c>
    </row>
    <row r="163" spans="1:16" ht="11.25">
      <c r="A163" s="8">
        <v>488</v>
      </c>
      <c r="B163" s="17" t="s">
        <v>106</v>
      </c>
      <c r="C163" s="17"/>
      <c r="D163" s="10" t="s">
        <v>120</v>
      </c>
      <c r="E163" s="9">
        <v>18</v>
      </c>
      <c r="F163" s="9">
        <v>20</v>
      </c>
      <c r="G163" s="9">
        <v>5</v>
      </c>
      <c r="H163" s="9">
        <v>295</v>
      </c>
      <c r="I163" s="10">
        <v>0.18</v>
      </c>
      <c r="J163" s="9">
        <v>16</v>
      </c>
      <c r="K163" s="10">
        <v>19</v>
      </c>
      <c r="L163" s="10">
        <v>3.5</v>
      </c>
      <c r="M163" s="9">
        <v>48</v>
      </c>
      <c r="N163" s="9">
        <v>182</v>
      </c>
      <c r="O163" s="9">
        <v>27</v>
      </c>
      <c r="P163" s="10">
        <v>3</v>
      </c>
    </row>
    <row r="164" spans="1:16" ht="11.25">
      <c r="A164" s="8">
        <v>516</v>
      </c>
      <c r="B164" s="17" t="s">
        <v>69</v>
      </c>
      <c r="C164" s="17"/>
      <c r="D164" s="9">
        <v>180</v>
      </c>
      <c r="E164" s="9">
        <v>6</v>
      </c>
      <c r="F164" s="9">
        <v>11</v>
      </c>
      <c r="G164" s="9">
        <v>41</v>
      </c>
      <c r="H164" s="9">
        <v>294</v>
      </c>
      <c r="I164" s="10">
        <v>0.12</v>
      </c>
      <c r="J164" s="10">
        <v>0</v>
      </c>
      <c r="K164" s="10">
        <v>15.2</v>
      </c>
      <c r="L164" s="10">
        <v>1.6</v>
      </c>
      <c r="M164" s="9">
        <v>34</v>
      </c>
      <c r="N164" s="9">
        <v>56</v>
      </c>
      <c r="O164" s="9">
        <v>13</v>
      </c>
      <c r="P164" s="9">
        <v>1</v>
      </c>
    </row>
    <row r="165" spans="1:16" ht="11.25">
      <c r="A165" s="9">
        <v>685</v>
      </c>
      <c r="B165" s="17" t="s">
        <v>73</v>
      </c>
      <c r="C165" s="17"/>
      <c r="D165" s="10" t="s">
        <v>74</v>
      </c>
      <c r="E165" s="10">
        <v>0.2</v>
      </c>
      <c r="F165" s="10">
        <v>0.1</v>
      </c>
      <c r="G165" s="9">
        <v>15</v>
      </c>
      <c r="H165" s="9">
        <v>60</v>
      </c>
      <c r="I165" s="10">
        <v>0</v>
      </c>
      <c r="J165" s="9">
        <v>0</v>
      </c>
      <c r="K165" s="10">
        <v>0</v>
      </c>
      <c r="L165" s="10">
        <v>0</v>
      </c>
      <c r="M165" s="9">
        <v>5</v>
      </c>
      <c r="N165" s="9">
        <v>8</v>
      </c>
      <c r="O165" s="9">
        <v>4</v>
      </c>
      <c r="P165" s="9">
        <v>1</v>
      </c>
    </row>
    <row r="166" spans="1:16" ht="11.25">
      <c r="A166" s="9"/>
      <c r="B166" s="17" t="s">
        <v>38</v>
      </c>
      <c r="C166" s="17"/>
      <c r="D166" s="9">
        <v>30</v>
      </c>
      <c r="E166" s="9">
        <v>2</v>
      </c>
      <c r="F166" s="10">
        <v>0.3</v>
      </c>
      <c r="G166" s="9">
        <v>15</v>
      </c>
      <c r="H166" s="9">
        <v>69</v>
      </c>
      <c r="I166" s="10">
        <v>0.5</v>
      </c>
      <c r="J166" s="10">
        <v>0</v>
      </c>
      <c r="K166" s="10">
        <v>0</v>
      </c>
      <c r="L166" s="10">
        <v>0.3</v>
      </c>
      <c r="M166" s="9">
        <v>7</v>
      </c>
      <c r="N166" s="9">
        <v>32</v>
      </c>
      <c r="O166" s="9">
        <v>8</v>
      </c>
      <c r="P166" s="10">
        <v>0.7</v>
      </c>
    </row>
    <row r="167" spans="1:16" ht="11.25">
      <c r="A167" s="18" t="s">
        <v>32</v>
      </c>
      <c r="B167" s="18"/>
      <c r="C167" s="18"/>
      <c r="D167" s="18"/>
      <c r="E167" s="9">
        <f aca="true" t="shared" si="22" ref="E167:P167">SUM(E162:E166)</f>
        <v>29.2</v>
      </c>
      <c r="F167" s="9">
        <f t="shared" si="22"/>
        <v>36.4</v>
      </c>
      <c r="G167" s="9">
        <f t="shared" si="22"/>
        <v>89</v>
      </c>
      <c r="H167" s="9">
        <f t="shared" si="22"/>
        <v>822</v>
      </c>
      <c r="I167" s="9">
        <f t="shared" si="22"/>
        <v>0.8</v>
      </c>
      <c r="J167" s="9">
        <f t="shared" si="22"/>
        <v>27</v>
      </c>
      <c r="K167" s="9">
        <f t="shared" si="22"/>
        <v>44.2</v>
      </c>
      <c r="L167" s="10">
        <f t="shared" si="22"/>
        <v>7.3999999999999995</v>
      </c>
      <c r="M167" s="9">
        <f t="shared" si="22"/>
        <v>153</v>
      </c>
      <c r="N167" s="9">
        <f t="shared" si="22"/>
        <v>339</v>
      </c>
      <c r="O167" s="9">
        <f t="shared" si="22"/>
        <v>79</v>
      </c>
      <c r="P167" s="9">
        <f t="shared" si="22"/>
        <v>6.7</v>
      </c>
    </row>
    <row r="168" spans="1:16" ht="11.25">
      <c r="A168" s="18" t="s">
        <v>33</v>
      </c>
      <c r="B168" s="18"/>
      <c r="C168" s="18"/>
      <c r="D168" s="18"/>
      <c r="E168" s="9">
        <f aca="true" t="shared" si="23" ref="E168:P168">E160+E167</f>
        <v>58.4</v>
      </c>
      <c r="F168" s="9">
        <f t="shared" si="23"/>
        <v>65.5</v>
      </c>
      <c r="G168" s="9">
        <f t="shared" si="23"/>
        <v>151</v>
      </c>
      <c r="H168" s="9">
        <f t="shared" si="23"/>
        <v>1431</v>
      </c>
      <c r="I168" s="9">
        <f t="shared" si="23"/>
        <v>1</v>
      </c>
      <c r="J168" s="9">
        <f t="shared" si="23"/>
        <v>47.4</v>
      </c>
      <c r="K168" s="9">
        <f t="shared" si="23"/>
        <v>44.2</v>
      </c>
      <c r="L168" s="10">
        <f t="shared" si="23"/>
        <v>13.26</v>
      </c>
      <c r="M168" s="9">
        <f t="shared" si="23"/>
        <v>236</v>
      </c>
      <c r="N168" s="9">
        <f t="shared" si="23"/>
        <v>731</v>
      </c>
      <c r="O168" s="9">
        <f t="shared" si="23"/>
        <v>175</v>
      </c>
      <c r="P168" s="9">
        <f t="shared" si="23"/>
        <v>15.7</v>
      </c>
    </row>
    <row r="169" spans="1:16" ht="11.25">
      <c r="A169" s="2" t="s">
        <v>0</v>
      </c>
      <c r="K169" s="20" t="s">
        <v>97</v>
      </c>
      <c r="L169" s="20"/>
      <c r="M169" s="20"/>
      <c r="N169" s="20"/>
      <c r="O169" s="20"/>
      <c r="P169" s="20"/>
    </row>
    <row r="170" spans="1:16" ht="11.25">
      <c r="A170" s="19" t="s">
        <v>57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1" ht="11.25">
      <c r="A171" s="12" t="s">
        <v>107</v>
      </c>
      <c r="E171" s="4" t="s">
        <v>2</v>
      </c>
      <c r="F171" s="33" t="s">
        <v>40</v>
      </c>
      <c r="G171" s="28"/>
      <c r="H171" s="28"/>
      <c r="J171" s="34" t="s">
        <v>4</v>
      </c>
      <c r="K171" s="34"/>
    </row>
    <row r="172" spans="4:16" ht="11.25">
      <c r="D172" s="34" t="s">
        <v>5</v>
      </c>
      <c r="E172" s="34"/>
      <c r="F172" s="5">
        <v>2</v>
      </c>
      <c r="J172" s="34" t="s">
        <v>6</v>
      </c>
      <c r="K172" s="34"/>
      <c r="L172" s="27" t="s">
        <v>7</v>
      </c>
      <c r="M172" s="28"/>
      <c r="N172" s="28"/>
      <c r="O172" s="28"/>
      <c r="P172" s="28"/>
    </row>
    <row r="173" spans="1:16" ht="11.25">
      <c r="A173" s="29" t="s">
        <v>8</v>
      </c>
      <c r="B173" s="29" t="s">
        <v>9</v>
      </c>
      <c r="C173" s="29"/>
      <c r="D173" s="29" t="s">
        <v>10</v>
      </c>
      <c r="E173" s="25" t="s">
        <v>11</v>
      </c>
      <c r="F173" s="25"/>
      <c r="G173" s="25"/>
      <c r="H173" s="29" t="s">
        <v>12</v>
      </c>
      <c r="I173" s="25" t="s">
        <v>13</v>
      </c>
      <c r="J173" s="25"/>
      <c r="K173" s="25"/>
      <c r="L173" s="25"/>
      <c r="M173" s="25" t="s">
        <v>14</v>
      </c>
      <c r="N173" s="25"/>
      <c r="O173" s="25"/>
      <c r="P173" s="25"/>
    </row>
    <row r="174" spans="1:16" ht="11.25">
      <c r="A174" s="30"/>
      <c r="B174" s="31"/>
      <c r="C174" s="32"/>
      <c r="D174" s="30"/>
      <c r="E174" s="6" t="s">
        <v>15</v>
      </c>
      <c r="F174" s="6" t="s">
        <v>16</v>
      </c>
      <c r="G174" s="6" t="s">
        <v>17</v>
      </c>
      <c r="H174" s="30"/>
      <c r="I174" s="6" t="s">
        <v>18</v>
      </c>
      <c r="J174" s="6" t="s">
        <v>19</v>
      </c>
      <c r="K174" s="6" t="s">
        <v>20</v>
      </c>
      <c r="L174" s="6" t="s">
        <v>21</v>
      </c>
      <c r="M174" s="6" t="s">
        <v>22</v>
      </c>
      <c r="N174" s="6" t="s">
        <v>23</v>
      </c>
      <c r="O174" s="6" t="s">
        <v>24</v>
      </c>
      <c r="P174" s="6" t="s">
        <v>25</v>
      </c>
    </row>
    <row r="175" spans="1:16" ht="11.25">
      <c r="A175" s="7">
        <v>1</v>
      </c>
      <c r="B175" s="26">
        <v>2</v>
      </c>
      <c r="C175" s="26"/>
      <c r="D175" s="7">
        <v>3</v>
      </c>
      <c r="E175" s="7">
        <v>4</v>
      </c>
      <c r="F175" s="7">
        <v>5</v>
      </c>
      <c r="G175" s="7">
        <v>6</v>
      </c>
      <c r="H175" s="7">
        <v>7</v>
      </c>
      <c r="I175" s="7">
        <v>8</v>
      </c>
      <c r="J175" s="7">
        <v>9</v>
      </c>
      <c r="K175" s="7">
        <v>10</v>
      </c>
      <c r="L175" s="7">
        <v>11</v>
      </c>
      <c r="M175" s="7">
        <v>12</v>
      </c>
      <c r="N175" s="7">
        <v>13</v>
      </c>
      <c r="O175" s="7">
        <v>14</v>
      </c>
      <c r="P175" s="7">
        <v>15</v>
      </c>
    </row>
    <row r="176" spans="1:16" ht="11.25">
      <c r="A176" s="24" t="s">
        <v>26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</row>
    <row r="177" spans="1:16" ht="11.25">
      <c r="A177" s="9">
        <v>366</v>
      </c>
      <c r="B177" s="17" t="s">
        <v>108</v>
      </c>
      <c r="C177" s="17"/>
      <c r="D177" s="10" t="s">
        <v>88</v>
      </c>
      <c r="E177" s="9">
        <v>36</v>
      </c>
      <c r="F177" s="9">
        <v>22</v>
      </c>
      <c r="G177" s="9">
        <v>61</v>
      </c>
      <c r="H177" s="9">
        <v>407</v>
      </c>
      <c r="I177" s="10">
        <v>0.1</v>
      </c>
      <c r="J177" s="10">
        <v>0.6</v>
      </c>
      <c r="K177" s="10">
        <v>25</v>
      </c>
      <c r="L177" s="10">
        <v>0.8</v>
      </c>
      <c r="M177" s="9">
        <v>460</v>
      </c>
      <c r="N177" s="9">
        <v>515</v>
      </c>
      <c r="O177" s="9">
        <v>64</v>
      </c>
      <c r="P177" s="9">
        <v>5</v>
      </c>
    </row>
    <row r="178" spans="1:16" ht="11.25">
      <c r="A178" s="8"/>
      <c r="B178" s="17" t="s">
        <v>72</v>
      </c>
      <c r="C178" s="17"/>
      <c r="D178" s="10">
        <v>50</v>
      </c>
      <c r="E178" s="10">
        <v>2</v>
      </c>
      <c r="F178" s="10">
        <v>0.3</v>
      </c>
      <c r="G178" s="10">
        <v>15</v>
      </c>
      <c r="H178" s="9">
        <v>131</v>
      </c>
      <c r="I178" s="10">
        <v>0.03</v>
      </c>
      <c r="J178" s="9">
        <v>0</v>
      </c>
      <c r="K178" s="10">
        <v>0</v>
      </c>
      <c r="L178" s="10">
        <v>0.5</v>
      </c>
      <c r="M178" s="10">
        <v>7</v>
      </c>
      <c r="N178" s="9">
        <v>26</v>
      </c>
      <c r="O178" s="9">
        <v>10</v>
      </c>
      <c r="P178" s="10">
        <v>0.3</v>
      </c>
    </row>
    <row r="179" spans="1:16" ht="11.25">
      <c r="A179" s="8">
        <v>685</v>
      </c>
      <c r="B179" s="17" t="s">
        <v>73</v>
      </c>
      <c r="C179" s="17"/>
      <c r="D179" s="10" t="s">
        <v>74</v>
      </c>
      <c r="E179" s="10">
        <v>0.2</v>
      </c>
      <c r="F179" s="10">
        <v>0.1</v>
      </c>
      <c r="G179" s="9">
        <v>15</v>
      </c>
      <c r="H179" s="9">
        <v>60</v>
      </c>
      <c r="I179" s="10">
        <v>0</v>
      </c>
      <c r="J179" s="9">
        <v>0</v>
      </c>
      <c r="K179" s="10">
        <v>0</v>
      </c>
      <c r="L179" s="10">
        <v>0</v>
      </c>
      <c r="M179" s="9">
        <v>5</v>
      </c>
      <c r="N179" s="9">
        <v>8</v>
      </c>
      <c r="O179" s="9">
        <v>4</v>
      </c>
      <c r="P179" s="10">
        <v>0.3</v>
      </c>
    </row>
    <row r="180" spans="1:16" ht="11.25">
      <c r="A180" s="18" t="s">
        <v>28</v>
      </c>
      <c r="B180" s="18"/>
      <c r="C180" s="18"/>
      <c r="D180" s="18"/>
      <c r="E180" s="9">
        <f>SUM(E177:E179)</f>
        <v>38.2</v>
      </c>
      <c r="F180" s="9">
        <f>SUM(F177:F179)</f>
        <v>22.400000000000002</v>
      </c>
      <c r="G180" s="9">
        <f>SUM(G177:G179)</f>
        <v>91</v>
      </c>
      <c r="H180" s="9">
        <f>SUM(H177:H179)</f>
        <v>598</v>
      </c>
      <c r="I180" s="10">
        <f aca="true" t="shared" si="24" ref="I180:P180">SUM(I177:I179)</f>
        <v>0.13</v>
      </c>
      <c r="J180" s="9">
        <f t="shared" si="24"/>
        <v>0.6</v>
      </c>
      <c r="K180" s="10">
        <f t="shared" si="24"/>
        <v>25</v>
      </c>
      <c r="L180" s="10">
        <f t="shared" si="24"/>
        <v>1.3</v>
      </c>
      <c r="M180" s="9">
        <f t="shared" si="24"/>
        <v>472</v>
      </c>
      <c r="N180" s="9">
        <f t="shared" si="24"/>
        <v>549</v>
      </c>
      <c r="O180" s="9">
        <f t="shared" si="24"/>
        <v>78</v>
      </c>
      <c r="P180" s="9">
        <f t="shared" si="24"/>
        <v>5.6</v>
      </c>
    </row>
    <row r="181" spans="1:16" ht="11.25">
      <c r="A181" s="24" t="s">
        <v>29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</row>
    <row r="182" spans="1:16" ht="11.25">
      <c r="A182" s="8">
        <v>147</v>
      </c>
      <c r="B182" s="17" t="s">
        <v>42</v>
      </c>
      <c r="C182" s="17"/>
      <c r="D182" s="10" t="s">
        <v>110</v>
      </c>
      <c r="E182" s="9">
        <v>5</v>
      </c>
      <c r="F182" s="9">
        <v>7</v>
      </c>
      <c r="G182" s="9">
        <v>16</v>
      </c>
      <c r="H182" s="9">
        <v>142</v>
      </c>
      <c r="I182" s="10">
        <v>0</v>
      </c>
      <c r="J182" s="10">
        <v>0.8</v>
      </c>
      <c r="K182" s="10">
        <v>0.2</v>
      </c>
      <c r="L182" s="10">
        <v>1.3</v>
      </c>
      <c r="M182" s="9">
        <v>26</v>
      </c>
      <c r="N182" s="9">
        <v>39</v>
      </c>
      <c r="O182" s="9">
        <v>12</v>
      </c>
      <c r="P182" s="9">
        <v>1</v>
      </c>
    </row>
    <row r="183" spans="1:16" ht="11.25">
      <c r="A183" s="8" t="s">
        <v>99</v>
      </c>
      <c r="B183" s="17" t="s">
        <v>100</v>
      </c>
      <c r="C183" s="17"/>
      <c r="D183" s="9">
        <v>100</v>
      </c>
      <c r="E183" s="9">
        <v>19</v>
      </c>
      <c r="F183" s="9">
        <v>14</v>
      </c>
      <c r="G183" s="9">
        <v>17</v>
      </c>
      <c r="H183" s="9">
        <v>363</v>
      </c>
      <c r="I183" s="10">
        <v>0.1</v>
      </c>
      <c r="J183" s="10">
        <v>16</v>
      </c>
      <c r="K183" s="10">
        <v>0.14</v>
      </c>
      <c r="L183" s="10">
        <v>3.6</v>
      </c>
      <c r="M183" s="9">
        <v>82</v>
      </c>
      <c r="N183" s="9">
        <v>163</v>
      </c>
      <c r="O183" s="9">
        <v>38</v>
      </c>
      <c r="P183" s="9">
        <v>2</v>
      </c>
    </row>
    <row r="184" spans="1:16" ht="11.25">
      <c r="A184" s="10" t="s">
        <v>79</v>
      </c>
      <c r="B184" s="17" t="s">
        <v>78</v>
      </c>
      <c r="C184" s="17"/>
      <c r="D184" s="10" t="s">
        <v>94</v>
      </c>
      <c r="E184" s="10">
        <v>4</v>
      </c>
      <c r="F184" s="10">
        <v>4</v>
      </c>
      <c r="G184" s="9">
        <v>23</v>
      </c>
      <c r="H184" s="9">
        <v>168</v>
      </c>
      <c r="I184" s="10">
        <v>0.13</v>
      </c>
      <c r="J184" s="9">
        <v>19</v>
      </c>
      <c r="K184" s="10">
        <v>2</v>
      </c>
      <c r="L184" s="10">
        <v>1</v>
      </c>
      <c r="M184" s="9">
        <v>77</v>
      </c>
      <c r="N184" s="9">
        <v>86</v>
      </c>
      <c r="O184" s="9">
        <v>36</v>
      </c>
      <c r="P184" s="9">
        <v>1</v>
      </c>
    </row>
    <row r="185" spans="1:16" ht="11.25">
      <c r="A185" s="8">
        <v>685</v>
      </c>
      <c r="B185" s="17" t="s">
        <v>73</v>
      </c>
      <c r="C185" s="17"/>
      <c r="D185" s="10" t="s">
        <v>74</v>
      </c>
      <c r="E185" s="10">
        <v>0.2</v>
      </c>
      <c r="F185" s="10">
        <v>0.1</v>
      </c>
      <c r="G185" s="9">
        <v>15</v>
      </c>
      <c r="H185" s="9">
        <v>60</v>
      </c>
      <c r="I185" s="10">
        <v>0</v>
      </c>
      <c r="J185" s="9">
        <v>0</v>
      </c>
      <c r="K185" s="10">
        <v>0</v>
      </c>
      <c r="L185" s="10">
        <v>0</v>
      </c>
      <c r="M185" s="9">
        <v>5</v>
      </c>
      <c r="N185" s="9">
        <v>8</v>
      </c>
      <c r="O185" s="9">
        <v>4</v>
      </c>
      <c r="P185" s="10">
        <v>0.3</v>
      </c>
    </row>
    <row r="186" spans="1:16" ht="11.25">
      <c r="A186" s="9"/>
      <c r="B186" s="17" t="s">
        <v>38</v>
      </c>
      <c r="C186" s="17"/>
      <c r="D186" s="9">
        <v>30</v>
      </c>
      <c r="E186" s="9">
        <v>2</v>
      </c>
      <c r="F186" s="10">
        <v>0.3</v>
      </c>
      <c r="G186" s="9">
        <v>15</v>
      </c>
      <c r="H186" s="9">
        <v>69</v>
      </c>
      <c r="I186" s="10">
        <v>0.5</v>
      </c>
      <c r="J186" s="10">
        <v>0</v>
      </c>
      <c r="K186" s="10">
        <v>0</v>
      </c>
      <c r="L186" s="10">
        <v>0.3</v>
      </c>
      <c r="M186" s="9">
        <v>7</v>
      </c>
      <c r="N186" s="9">
        <v>32</v>
      </c>
      <c r="O186" s="9">
        <v>8</v>
      </c>
      <c r="P186" s="10">
        <v>1</v>
      </c>
    </row>
    <row r="187" spans="1:16" ht="11.25">
      <c r="A187" s="18" t="s">
        <v>32</v>
      </c>
      <c r="B187" s="18"/>
      <c r="C187" s="18"/>
      <c r="D187" s="18"/>
      <c r="E187" s="9">
        <f aca="true" t="shared" si="25" ref="E187:P187">SUM(E182:E186)</f>
        <v>30.2</v>
      </c>
      <c r="F187" s="9">
        <f t="shared" si="25"/>
        <v>25.400000000000002</v>
      </c>
      <c r="G187" s="9">
        <f t="shared" si="25"/>
        <v>86</v>
      </c>
      <c r="H187" s="9">
        <f t="shared" si="25"/>
        <v>802</v>
      </c>
      <c r="I187" s="10">
        <f t="shared" si="25"/>
        <v>0.73</v>
      </c>
      <c r="J187" s="9">
        <f t="shared" si="25"/>
        <v>35.8</v>
      </c>
      <c r="K187" s="9">
        <f t="shared" si="25"/>
        <v>2.34</v>
      </c>
      <c r="L187" s="10">
        <f t="shared" si="25"/>
        <v>6.2</v>
      </c>
      <c r="M187" s="9">
        <f t="shared" si="25"/>
        <v>197</v>
      </c>
      <c r="N187" s="9">
        <f t="shared" si="25"/>
        <v>328</v>
      </c>
      <c r="O187" s="9">
        <f t="shared" si="25"/>
        <v>98</v>
      </c>
      <c r="P187" s="9">
        <f t="shared" si="25"/>
        <v>5.3</v>
      </c>
    </row>
    <row r="188" spans="1:16" ht="11.25">
      <c r="A188" s="18" t="s">
        <v>33</v>
      </c>
      <c r="B188" s="18"/>
      <c r="C188" s="18"/>
      <c r="D188" s="18"/>
      <c r="E188" s="9">
        <f aca="true" t="shared" si="26" ref="E188:P188">E180+E187</f>
        <v>68.4</v>
      </c>
      <c r="F188" s="9">
        <f t="shared" si="26"/>
        <v>47.800000000000004</v>
      </c>
      <c r="G188" s="9">
        <f t="shared" si="26"/>
        <v>177</v>
      </c>
      <c r="H188" s="9">
        <f t="shared" si="26"/>
        <v>1400</v>
      </c>
      <c r="I188" s="10">
        <f t="shared" si="26"/>
        <v>0.86</v>
      </c>
      <c r="J188" s="9">
        <f t="shared" si="26"/>
        <v>36.4</v>
      </c>
      <c r="K188" s="9">
        <f t="shared" si="26"/>
        <v>27.34</v>
      </c>
      <c r="L188" s="10">
        <f t="shared" si="26"/>
        <v>7.5</v>
      </c>
      <c r="M188" s="9">
        <f t="shared" si="26"/>
        <v>669</v>
      </c>
      <c r="N188" s="9">
        <f t="shared" si="26"/>
        <v>877</v>
      </c>
      <c r="O188" s="9">
        <f t="shared" si="26"/>
        <v>176</v>
      </c>
      <c r="P188" s="9">
        <f t="shared" si="26"/>
        <v>10.899999999999999</v>
      </c>
    </row>
    <row r="189" spans="1:16" ht="11.25">
      <c r="A189" s="2" t="s">
        <v>0</v>
      </c>
      <c r="K189" s="20" t="s">
        <v>96</v>
      </c>
      <c r="L189" s="20"/>
      <c r="M189" s="20"/>
      <c r="N189" s="20"/>
      <c r="O189" s="20"/>
      <c r="P189" s="20"/>
    </row>
    <row r="190" spans="1:16" ht="11.25">
      <c r="A190" s="19" t="s">
        <v>58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1" ht="11.25">
      <c r="A191" s="12" t="s">
        <v>107</v>
      </c>
      <c r="E191" s="4" t="s">
        <v>2</v>
      </c>
      <c r="F191" s="33" t="s">
        <v>44</v>
      </c>
      <c r="G191" s="28"/>
      <c r="H191" s="28"/>
      <c r="J191" s="34" t="s">
        <v>4</v>
      </c>
      <c r="K191" s="34"/>
    </row>
    <row r="192" spans="4:16" ht="11.25">
      <c r="D192" s="34" t="s">
        <v>5</v>
      </c>
      <c r="E192" s="34"/>
      <c r="F192" s="5">
        <v>2</v>
      </c>
      <c r="J192" s="34" t="s">
        <v>6</v>
      </c>
      <c r="K192" s="34"/>
      <c r="L192" s="27" t="s">
        <v>7</v>
      </c>
      <c r="M192" s="28"/>
      <c r="N192" s="28"/>
      <c r="O192" s="28"/>
      <c r="P192" s="28"/>
    </row>
    <row r="193" spans="1:16" ht="11.25">
      <c r="A193" s="29" t="s">
        <v>8</v>
      </c>
      <c r="B193" s="29" t="s">
        <v>9</v>
      </c>
      <c r="C193" s="29"/>
      <c r="D193" s="29" t="s">
        <v>10</v>
      </c>
      <c r="E193" s="25" t="s">
        <v>11</v>
      </c>
      <c r="F193" s="25"/>
      <c r="G193" s="25"/>
      <c r="H193" s="29" t="s">
        <v>12</v>
      </c>
      <c r="I193" s="25" t="s">
        <v>13</v>
      </c>
      <c r="J193" s="25"/>
      <c r="K193" s="25"/>
      <c r="L193" s="25"/>
      <c r="M193" s="25" t="s">
        <v>14</v>
      </c>
      <c r="N193" s="25"/>
      <c r="O193" s="25"/>
      <c r="P193" s="25"/>
    </row>
    <row r="194" spans="1:16" ht="11.25">
      <c r="A194" s="30"/>
      <c r="B194" s="31"/>
      <c r="C194" s="32"/>
      <c r="D194" s="30"/>
      <c r="E194" s="6" t="s">
        <v>15</v>
      </c>
      <c r="F194" s="6" t="s">
        <v>16</v>
      </c>
      <c r="G194" s="6" t="s">
        <v>17</v>
      </c>
      <c r="H194" s="30"/>
      <c r="I194" s="6" t="s">
        <v>18</v>
      </c>
      <c r="J194" s="6" t="s">
        <v>19</v>
      </c>
      <c r="K194" s="6" t="s">
        <v>20</v>
      </c>
      <c r="L194" s="6" t="s">
        <v>21</v>
      </c>
      <c r="M194" s="6" t="s">
        <v>22</v>
      </c>
      <c r="N194" s="6" t="s">
        <v>23</v>
      </c>
      <c r="O194" s="6" t="s">
        <v>24</v>
      </c>
      <c r="P194" s="6" t="s">
        <v>25</v>
      </c>
    </row>
    <row r="195" spans="1:16" ht="11.25">
      <c r="A195" s="7">
        <v>1</v>
      </c>
      <c r="B195" s="26">
        <v>2</v>
      </c>
      <c r="C195" s="26"/>
      <c r="D195" s="7">
        <v>3</v>
      </c>
      <c r="E195" s="7">
        <v>4</v>
      </c>
      <c r="F195" s="7">
        <v>5</v>
      </c>
      <c r="G195" s="7">
        <v>6</v>
      </c>
      <c r="H195" s="7">
        <v>7</v>
      </c>
      <c r="I195" s="7">
        <v>8</v>
      </c>
      <c r="J195" s="7">
        <v>9</v>
      </c>
      <c r="K195" s="7">
        <v>10</v>
      </c>
      <c r="L195" s="7">
        <v>11</v>
      </c>
      <c r="M195" s="7">
        <v>12</v>
      </c>
      <c r="N195" s="7">
        <v>13</v>
      </c>
      <c r="O195" s="7">
        <v>14</v>
      </c>
      <c r="P195" s="7">
        <v>15</v>
      </c>
    </row>
    <row r="196" spans="1:16" ht="11.25">
      <c r="A196" s="24" t="s">
        <v>26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</row>
    <row r="197" spans="1:16" ht="11.25">
      <c r="A197" s="9">
        <v>488</v>
      </c>
      <c r="B197" s="17" t="s">
        <v>106</v>
      </c>
      <c r="C197" s="17"/>
      <c r="D197" s="10" t="s">
        <v>75</v>
      </c>
      <c r="E197" s="9">
        <v>18</v>
      </c>
      <c r="F197" s="9">
        <v>20</v>
      </c>
      <c r="G197" s="9">
        <v>5</v>
      </c>
      <c r="H197" s="9">
        <v>272</v>
      </c>
      <c r="I197" s="10">
        <v>0.18</v>
      </c>
      <c r="J197" s="9">
        <v>16</v>
      </c>
      <c r="K197" s="10">
        <v>19</v>
      </c>
      <c r="L197" s="10">
        <v>4</v>
      </c>
      <c r="M197" s="9">
        <v>48</v>
      </c>
      <c r="N197" s="9">
        <v>182</v>
      </c>
      <c r="O197" s="9">
        <v>27</v>
      </c>
      <c r="P197" s="9">
        <v>4</v>
      </c>
    </row>
    <row r="198" spans="1:16" ht="11.25">
      <c r="A198" s="8">
        <v>516</v>
      </c>
      <c r="B198" s="17" t="s">
        <v>69</v>
      </c>
      <c r="C198" s="17"/>
      <c r="D198" s="9">
        <v>180</v>
      </c>
      <c r="E198" s="10">
        <v>6</v>
      </c>
      <c r="F198" s="10">
        <v>11</v>
      </c>
      <c r="G198" s="10">
        <v>41</v>
      </c>
      <c r="H198" s="9">
        <v>294</v>
      </c>
      <c r="I198" s="10">
        <v>0.1</v>
      </c>
      <c r="J198" s="9">
        <v>0</v>
      </c>
      <c r="K198" s="10">
        <v>15</v>
      </c>
      <c r="L198" s="10">
        <v>1.6</v>
      </c>
      <c r="M198" s="9">
        <v>34</v>
      </c>
      <c r="N198" s="9">
        <v>56</v>
      </c>
      <c r="O198" s="9">
        <v>13</v>
      </c>
      <c r="P198" s="10">
        <v>1</v>
      </c>
    </row>
    <row r="199" spans="1:16" ht="11.25">
      <c r="A199" s="8">
        <v>686</v>
      </c>
      <c r="B199" s="17" t="s">
        <v>70</v>
      </c>
      <c r="C199" s="17"/>
      <c r="D199" s="10" t="s">
        <v>71</v>
      </c>
      <c r="E199" s="10">
        <v>0.4</v>
      </c>
      <c r="F199" s="10">
        <v>0.1</v>
      </c>
      <c r="G199" s="9">
        <v>21</v>
      </c>
      <c r="H199" s="9">
        <v>62</v>
      </c>
      <c r="I199" s="10">
        <v>0</v>
      </c>
      <c r="J199" s="9">
        <v>0</v>
      </c>
      <c r="K199" s="10">
        <v>0</v>
      </c>
      <c r="L199" s="10">
        <v>0</v>
      </c>
      <c r="M199" s="9">
        <v>5</v>
      </c>
      <c r="N199" s="9">
        <v>8</v>
      </c>
      <c r="O199" s="9">
        <v>4</v>
      </c>
      <c r="P199" s="9">
        <v>1</v>
      </c>
    </row>
    <row r="200" spans="1:16" ht="11.25">
      <c r="A200" s="8"/>
      <c r="B200" s="17" t="s">
        <v>72</v>
      </c>
      <c r="C200" s="17"/>
      <c r="D200" s="9">
        <v>30</v>
      </c>
      <c r="E200" s="9">
        <v>2</v>
      </c>
      <c r="F200" s="10">
        <v>0.3</v>
      </c>
      <c r="G200" s="9">
        <v>15</v>
      </c>
      <c r="H200" s="9">
        <v>79</v>
      </c>
      <c r="I200" s="10">
        <v>0.03</v>
      </c>
      <c r="J200" s="10">
        <v>0</v>
      </c>
      <c r="K200" s="10">
        <v>0</v>
      </c>
      <c r="L200" s="10">
        <v>0.5</v>
      </c>
      <c r="M200" s="9">
        <v>7</v>
      </c>
      <c r="N200" s="9">
        <v>26</v>
      </c>
      <c r="O200" s="9">
        <v>10</v>
      </c>
      <c r="P200" s="10">
        <v>0.3</v>
      </c>
    </row>
    <row r="201" spans="1:16" ht="11.25">
      <c r="A201" s="18" t="s">
        <v>28</v>
      </c>
      <c r="B201" s="18"/>
      <c r="C201" s="18"/>
      <c r="D201" s="18"/>
      <c r="E201" s="9">
        <f aca="true" t="shared" si="27" ref="E201:P201">SUM(E197:E200)</f>
        <v>26.4</v>
      </c>
      <c r="F201" s="9">
        <f t="shared" si="27"/>
        <v>31.400000000000002</v>
      </c>
      <c r="G201" s="9">
        <f t="shared" si="27"/>
        <v>82</v>
      </c>
      <c r="H201" s="9">
        <f t="shared" si="27"/>
        <v>707</v>
      </c>
      <c r="I201" s="10">
        <f t="shared" si="27"/>
        <v>0.31000000000000005</v>
      </c>
      <c r="J201" s="9">
        <f t="shared" si="27"/>
        <v>16</v>
      </c>
      <c r="K201" s="10">
        <f t="shared" si="27"/>
        <v>34</v>
      </c>
      <c r="L201" s="10">
        <f t="shared" si="27"/>
        <v>6.1</v>
      </c>
      <c r="M201" s="9">
        <f t="shared" si="27"/>
        <v>94</v>
      </c>
      <c r="N201" s="9">
        <f t="shared" si="27"/>
        <v>272</v>
      </c>
      <c r="O201" s="9">
        <f t="shared" si="27"/>
        <v>54</v>
      </c>
      <c r="P201" s="9">
        <f t="shared" si="27"/>
        <v>6.3</v>
      </c>
    </row>
    <row r="202" spans="1:16" ht="11.25">
      <c r="A202" s="24" t="s">
        <v>29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1:16" ht="11.25">
      <c r="A203" s="8">
        <v>124</v>
      </c>
      <c r="B203" s="17" t="s">
        <v>102</v>
      </c>
      <c r="C203" s="17"/>
      <c r="D203" s="10" t="s">
        <v>119</v>
      </c>
      <c r="E203" s="9">
        <v>5</v>
      </c>
      <c r="F203" s="9">
        <v>5</v>
      </c>
      <c r="G203" s="9">
        <v>10</v>
      </c>
      <c r="H203" s="9">
        <v>106</v>
      </c>
      <c r="I203" s="10">
        <v>0.08</v>
      </c>
      <c r="J203" s="10">
        <v>31</v>
      </c>
      <c r="K203" s="10">
        <v>0</v>
      </c>
      <c r="L203" s="10">
        <v>1</v>
      </c>
      <c r="M203" s="9">
        <v>42</v>
      </c>
      <c r="N203" s="9">
        <v>50</v>
      </c>
      <c r="O203" s="9">
        <v>21</v>
      </c>
      <c r="P203" s="9">
        <v>1</v>
      </c>
    </row>
    <row r="204" spans="1:16" ht="11.25">
      <c r="A204" s="8">
        <v>461</v>
      </c>
      <c r="B204" s="17" t="s">
        <v>86</v>
      </c>
      <c r="C204" s="17"/>
      <c r="D204" s="10" t="s">
        <v>89</v>
      </c>
      <c r="E204" s="9">
        <v>19</v>
      </c>
      <c r="F204" s="9">
        <v>23</v>
      </c>
      <c r="G204" s="9">
        <v>21</v>
      </c>
      <c r="H204" s="9">
        <v>365</v>
      </c>
      <c r="I204" s="10">
        <v>0.05</v>
      </c>
      <c r="J204" s="10">
        <v>1.2</v>
      </c>
      <c r="K204" s="10">
        <v>0</v>
      </c>
      <c r="L204" s="10">
        <v>0.8</v>
      </c>
      <c r="M204" s="9">
        <v>27</v>
      </c>
      <c r="N204" s="9">
        <v>107</v>
      </c>
      <c r="O204" s="9">
        <v>19</v>
      </c>
      <c r="P204" s="9">
        <v>1</v>
      </c>
    </row>
    <row r="205" spans="1:16" ht="11.25">
      <c r="A205" s="9">
        <v>520</v>
      </c>
      <c r="B205" s="17" t="s">
        <v>46</v>
      </c>
      <c r="C205" s="17"/>
      <c r="D205" s="9">
        <v>180</v>
      </c>
      <c r="E205" s="9">
        <v>4</v>
      </c>
      <c r="F205" s="9">
        <v>5</v>
      </c>
      <c r="G205" s="9">
        <v>26</v>
      </c>
      <c r="H205" s="9">
        <v>197</v>
      </c>
      <c r="I205" s="10">
        <v>0.17</v>
      </c>
      <c r="J205" s="9">
        <v>22</v>
      </c>
      <c r="K205" s="9">
        <v>0</v>
      </c>
      <c r="L205" s="10">
        <v>0.2</v>
      </c>
      <c r="M205" s="9">
        <v>44</v>
      </c>
      <c r="N205" s="9">
        <v>104</v>
      </c>
      <c r="O205" s="9">
        <v>33</v>
      </c>
      <c r="P205" s="9">
        <v>1</v>
      </c>
    </row>
    <row r="206" spans="1:16" ht="11.25">
      <c r="A206" s="9">
        <v>685</v>
      </c>
      <c r="B206" s="17" t="s">
        <v>36</v>
      </c>
      <c r="C206" s="17"/>
      <c r="D206" s="10" t="s">
        <v>74</v>
      </c>
      <c r="E206" s="10">
        <v>0.2</v>
      </c>
      <c r="F206" s="10">
        <v>0.1</v>
      </c>
      <c r="G206" s="9">
        <v>15</v>
      </c>
      <c r="H206" s="9">
        <v>60</v>
      </c>
      <c r="I206" s="10">
        <v>0</v>
      </c>
      <c r="J206" s="9">
        <v>0</v>
      </c>
      <c r="K206" s="10">
        <v>0</v>
      </c>
      <c r="L206" s="10">
        <v>0</v>
      </c>
      <c r="M206" s="9">
        <v>5</v>
      </c>
      <c r="N206" s="9">
        <v>8</v>
      </c>
      <c r="O206" s="9">
        <v>4</v>
      </c>
      <c r="P206" s="9">
        <v>1</v>
      </c>
    </row>
    <row r="207" spans="1:16" ht="11.25">
      <c r="A207" s="9"/>
      <c r="B207" s="17" t="s">
        <v>38</v>
      </c>
      <c r="C207" s="17"/>
      <c r="D207" s="9">
        <v>30</v>
      </c>
      <c r="E207" s="9">
        <v>2</v>
      </c>
      <c r="F207" s="10">
        <v>0.3</v>
      </c>
      <c r="G207" s="9">
        <v>15</v>
      </c>
      <c r="H207" s="9">
        <v>69</v>
      </c>
      <c r="I207" s="10">
        <v>0.5</v>
      </c>
      <c r="J207" s="10">
        <v>0</v>
      </c>
      <c r="K207" s="10">
        <v>0</v>
      </c>
      <c r="L207" s="10">
        <v>0.3</v>
      </c>
      <c r="M207" s="9">
        <v>7</v>
      </c>
      <c r="N207" s="9">
        <v>32</v>
      </c>
      <c r="O207" s="9">
        <v>8</v>
      </c>
      <c r="P207" s="10">
        <v>0.7</v>
      </c>
    </row>
    <row r="208" spans="1:16" ht="11.25">
      <c r="A208" s="18" t="s">
        <v>32</v>
      </c>
      <c r="B208" s="18"/>
      <c r="C208" s="18"/>
      <c r="D208" s="18"/>
      <c r="E208" s="9">
        <f aca="true" t="shared" si="28" ref="E208:P208">SUM(E203:E207)</f>
        <v>30.2</v>
      </c>
      <c r="F208" s="9">
        <f t="shared" si="28"/>
        <v>33.4</v>
      </c>
      <c r="G208" s="9">
        <f t="shared" si="28"/>
        <v>87</v>
      </c>
      <c r="H208" s="9">
        <f t="shared" si="28"/>
        <v>797</v>
      </c>
      <c r="I208" s="10">
        <f t="shared" si="28"/>
        <v>0.8</v>
      </c>
      <c r="J208" s="9">
        <f t="shared" si="28"/>
        <v>54.2</v>
      </c>
      <c r="K208" s="9">
        <f t="shared" si="28"/>
        <v>0</v>
      </c>
      <c r="L208" s="10">
        <f t="shared" si="28"/>
        <v>2.3</v>
      </c>
      <c r="M208" s="9">
        <f t="shared" si="28"/>
        <v>125</v>
      </c>
      <c r="N208" s="9">
        <f t="shared" si="28"/>
        <v>301</v>
      </c>
      <c r="O208" s="9">
        <f t="shared" si="28"/>
        <v>85</v>
      </c>
      <c r="P208" s="9">
        <f t="shared" si="28"/>
        <v>4.7</v>
      </c>
    </row>
    <row r="209" spans="1:16" ht="11.25">
      <c r="A209" s="18" t="s">
        <v>33</v>
      </c>
      <c r="B209" s="18"/>
      <c r="C209" s="18"/>
      <c r="D209" s="18"/>
      <c r="E209" s="9">
        <f aca="true" t="shared" si="29" ref="E209:P209">E208+E201</f>
        <v>56.599999999999994</v>
      </c>
      <c r="F209" s="9">
        <f t="shared" si="29"/>
        <v>64.8</v>
      </c>
      <c r="G209" s="9">
        <f t="shared" si="29"/>
        <v>169</v>
      </c>
      <c r="H209" s="9">
        <f t="shared" si="29"/>
        <v>1504</v>
      </c>
      <c r="I209" s="10">
        <f t="shared" si="29"/>
        <v>1.11</v>
      </c>
      <c r="J209" s="9">
        <f t="shared" si="29"/>
        <v>70.2</v>
      </c>
      <c r="K209" s="9">
        <f t="shared" si="29"/>
        <v>34</v>
      </c>
      <c r="L209" s="10">
        <f t="shared" si="29"/>
        <v>8.399999999999999</v>
      </c>
      <c r="M209" s="9">
        <f t="shared" si="29"/>
        <v>219</v>
      </c>
      <c r="N209" s="9">
        <f t="shared" si="29"/>
        <v>573</v>
      </c>
      <c r="O209" s="9">
        <f t="shared" si="29"/>
        <v>139</v>
      </c>
      <c r="P209" s="9">
        <f t="shared" si="29"/>
        <v>11</v>
      </c>
    </row>
    <row r="210" spans="1:16" ht="11.25">
      <c r="A210" s="2" t="s">
        <v>0</v>
      </c>
      <c r="K210" s="20" t="s">
        <v>96</v>
      </c>
      <c r="L210" s="20"/>
      <c r="M210" s="20"/>
      <c r="N210" s="20"/>
      <c r="O210" s="20"/>
      <c r="P210" s="20"/>
    </row>
    <row r="211" spans="1:16" ht="11.25">
      <c r="A211" s="19" t="s">
        <v>59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1" ht="11.25">
      <c r="A212" s="12" t="s">
        <v>107</v>
      </c>
      <c r="E212" s="4" t="s">
        <v>2</v>
      </c>
      <c r="F212" s="33" t="s">
        <v>48</v>
      </c>
      <c r="G212" s="28"/>
      <c r="H212" s="28"/>
      <c r="J212" s="34" t="s">
        <v>4</v>
      </c>
      <c r="K212" s="34"/>
    </row>
    <row r="213" spans="4:16" ht="11.25">
      <c r="D213" s="34" t="s">
        <v>5</v>
      </c>
      <c r="E213" s="34"/>
      <c r="F213" s="5">
        <v>2</v>
      </c>
      <c r="J213" s="34" t="s">
        <v>6</v>
      </c>
      <c r="K213" s="34"/>
      <c r="L213" s="27" t="s">
        <v>7</v>
      </c>
      <c r="M213" s="28"/>
      <c r="N213" s="28"/>
      <c r="O213" s="28"/>
      <c r="P213" s="28"/>
    </row>
    <row r="214" spans="1:16" ht="11.25">
      <c r="A214" s="29" t="s">
        <v>8</v>
      </c>
      <c r="B214" s="29" t="s">
        <v>9</v>
      </c>
      <c r="C214" s="29"/>
      <c r="D214" s="29" t="s">
        <v>10</v>
      </c>
      <c r="E214" s="25" t="s">
        <v>11</v>
      </c>
      <c r="F214" s="25"/>
      <c r="G214" s="25"/>
      <c r="H214" s="29" t="s">
        <v>12</v>
      </c>
      <c r="I214" s="25" t="s">
        <v>13</v>
      </c>
      <c r="J214" s="25"/>
      <c r="K214" s="25"/>
      <c r="L214" s="25"/>
      <c r="M214" s="25" t="s">
        <v>14</v>
      </c>
      <c r="N214" s="25"/>
      <c r="O214" s="25"/>
      <c r="P214" s="25"/>
    </row>
    <row r="215" spans="1:16" ht="11.25">
      <c r="A215" s="30"/>
      <c r="B215" s="31"/>
      <c r="C215" s="32"/>
      <c r="D215" s="30"/>
      <c r="E215" s="6" t="s">
        <v>15</v>
      </c>
      <c r="F215" s="6" t="s">
        <v>16</v>
      </c>
      <c r="G215" s="6" t="s">
        <v>17</v>
      </c>
      <c r="H215" s="30"/>
      <c r="I215" s="6" t="s">
        <v>18</v>
      </c>
      <c r="J215" s="6" t="s">
        <v>19</v>
      </c>
      <c r="K215" s="6" t="s">
        <v>20</v>
      </c>
      <c r="L215" s="6" t="s">
        <v>21</v>
      </c>
      <c r="M215" s="6" t="s">
        <v>22</v>
      </c>
      <c r="N215" s="6" t="s">
        <v>23</v>
      </c>
      <c r="O215" s="6" t="s">
        <v>24</v>
      </c>
      <c r="P215" s="6" t="s">
        <v>25</v>
      </c>
    </row>
    <row r="216" spans="1:16" ht="11.25">
      <c r="A216" s="7">
        <v>1</v>
      </c>
      <c r="B216" s="26">
        <v>2</v>
      </c>
      <c r="C216" s="26"/>
      <c r="D216" s="7">
        <v>3</v>
      </c>
      <c r="E216" s="7">
        <v>4</v>
      </c>
      <c r="F216" s="7">
        <v>5</v>
      </c>
      <c r="G216" s="7">
        <v>6</v>
      </c>
      <c r="H216" s="7">
        <v>7</v>
      </c>
      <c r="I216" s="7">
        <v>8</v>
      </c>
      <c r="J216" s="7">
        <v>9</v>
      </c>
      <c r="K216" s="7">
        <v>10</v>
      </c>
      <c r="L216" s="7">
        <v>11</v>
      </c>
      <c r="M216" s="7">
        <v>12</v>
      </c>
      <c r="N216" s="7">
        <v>13</v>
      </c>
      <c r="O216" s="7">
        <v>14</v>
      </c>
      <c r="P216" s="7">
        <v>15</v>
      </c>
    </row>
    <row r="217" spans="1:16" ht="11.25">
      <c r="A217" s="24" t="s">
        <v>26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</row>
    <row r="218" spans="1:16" ht="11.25">
      <c r="A218" s="8">
        <v>388</v>
      </c>
      <c r="B218" s="17" t="s">
        <v>45</v>
      </c>
      <c r="C218" s="17"/>
      <c r="D218" s="9">
        <v>100</v>
      </c>
      <c r="E218" s="9">
        <v>13</v>
      </c>
      <c r="F218" s="9">
        <v>11</v>
      </c>
      <c r="G218" s="9">
        <v>12</v>
      </c>
      <c r="H218" s="9">
        <v>196</v>
      </c>
      <c r="I218" s="10">
        <v>0.08</v>
      </c>
      <c r="J218" s="10">
        <v>0</v>
      </c>
      <c r="K218" s="10">
        <v>0.08</v>
      </c>
      <c r="L218" s="10">
        <v>0.8</v>
      </c>
      <c r="M218" s="9">
        <v>46</v>
      </c>
      <c r="N218" s="9">
        <v>186</v>
      </c>
      <c r="O218" s="9">
        <v>12</v>
      </c>
      <c r="P218" s="9">
        <v>1</v>
      </c>
    </row>
    <row r="219" spans="1:16" ht="11.25">
      <c r="A219" s="8">
        <v>520</v>
      </c>
      <c r="B219" s="17" t="s">
        <v>46</v>
      </c>
      <c r="C219" s="17"/>
      <c r="D219" s="10" t="s">
        <v>105</v>
      </c>
      <c r="E219" s="9">
        <v>4</v>
      </c>
      <c r="F219" s="9">
        <v>5</v>
      </c>
      <c r="G219" s="9">
        <v>26</v>
      </c>
      <c r="H219" s="9">
        <v>287</v>
      </c>
      <c r="I219" s="10">
        <v>0.17</v>
      </c>
      <c r="J219" s="10">
        <v>22</v>
      </c>
      <c r="K219" s="10">
        <v>0</v>
      </c>
      <c r="L219" s="10">
        <v>0.2</v>
      </c>
      <c r="M219" s="9">
        <v>44</v>
      </c>
      <c r="N219" s="9">
        <v>104</v>
      </c>
      <c r="O219" s="9">
        <v>33</v>
      </c>
      <c r="P219" s="10">
        <v>1</v>
      </c>
    </row>
    <row r="220" spans="1:16" ht="11.25">
      <c r="A220" s="9">
        <v>685</v>
      </c>
      <c r="B220" s="17" t="s">
        <v>73</v>
      </c>
      <c r="C220" s="17"/>
      <c r="D220" s="10" t="s">
        <v>74</v>
      </c>
      <c r="E220" s="10">
        <v>0.2</v>
      </c>
      <c r="F220" s="10">
        <v>0.1</v>
      </c>
      <c r="G220" s="9">
        <v>15</v>
      </c>
      <c r="H220" s="9">
        <v>60</v>
      </c>
      <c r="I220" s="10">
        <v>0</v>
      </c>
      <c r="J220" s="9">
        <v>0</v>
      </c>
      <c r="K220" s="10">
        <v>0</v>
      </c>
      <c r="L220" s="10">
        <v>0</v>
      </c>
      <c r="M220" s="9">
        <v>5</v>
      </c>
      <c r="N220" s="9">
        <v>8</v>
      </c>
      <c r="O220" s="9">
        <v>4</v>
      </c>
      <c r="P220" s="9">
        <v>1</v>
      </c>
    </row>
    <row r="221" spans="1:16" ht="11.25">
      <c r="A221" s="9"/>
      <c r="B221" s="17" t="s">
        <v>72</v>
      </c>
      <c r="C221" s="17"/>
      <c r="D221" s="9">
        <v>30</v>
      </c>
      <c r="E221" s="10">
        <v>0.3</v>
      </c>
      <c r="F221" s="10">
        <v>0.3</v>
      </c>
      <c r="G221" s="9">
        <v>15</v>
      </c>
      <c r="H221" s="9">
        <v>79</v>
      </c>
      <c r="I221" s="10">
        <v>0.03</v>
      </c>
      <c r="J221" s="10">
        <v>0</v>
      </c>
      <c r="K221" s="10">
        <v>0</v>
      </c>
      <c r="L221" s="10">
        <v>0.5</v>
      </c>
      <c r="M221" s="9">
        <v>7</v>
      </c>
      <c r="N221" s="9">
        <v>26</v>
      </c>
      <c r="O221" s="9">
        <v>10</v>
      </c>
      <c r="P221" s="10">
        <v>0.3</v>
      </c>
    </row>
    <row r="222" spans="1:16" ht="11.25">
      <c r="A222" s="18" t="s">
        <v>28</v>
      </c>
      <c r="B222" s="18"/>
      <c r="C222" s="18"/>
      <c r="D222" s="18"/>
      <c r="E222" s="9">
        <f aca="true" t="shared" si="30" ref="E222:P222">SUM(E218:E221)</f>
        <v>17.5</v>
      </c>
      <c r="F222" s="9">
        <f t="shared" si="30"/>
        <v>16.400000000000002</v>
      </c>
      <c r="G222" s="9">
        <f t="shared" si="30"/>
        <v>68</v>
      </c>
      <c r="H222" s="9">
        <f t="shared" si="30"/>
        <v>622</v>
      </c>
      <c r="I222" s="10">
        <f t="shared" si="30"/>
        <v>0.28</v>
      </c>
      <c r="J222" s="9">
        <f t="shared" si="30"/>
        <v>22</v>
      </c>
      <c r="K222" s="10">
        <f t="shared" si="30"/>
        <v>0.08</v>
      </c>
      <c r="L222" s="10">
        <f t="shared" si="30"/>
        <v>1.5</v>
      </c>
      <c r="M222" s="9">
        <f t="shared" si="30"/>
        <v>102</v>
      </c>
      <c r="N222" s="9">
        <f t="shared" si="30"/>
        <v>324</v>
      </c>
      <c r="O222" s="9">
        <f t="shared" si="30"/>
        <v>59</v>
      </c>
      <c r="P222" s="9">
        <f t="shared" si="30"/>
        <v>3.3</v>
      </c>
    </row>
    <row r="223" spans="1:16" ht="11.25">
      <c r="A223" s="24" t="s">
        <v>29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</row>
    <row r="224" spans="1:16" ht="11.25">
      <c r="A224" s="8">
        <v>139</v>
      </c>
      <c r="B224" s="17" t="s">
        <v>37</v>
      </c>
      <c r="C224" s="17"/>
      <c r="D224" s="9">
        <v>250</v>
      </c>
      <c r="E224" s="9">
        <v>6</v>
      </c>
      <c r="F224" s="9">
        <v>6</v>
      </c>
      <c r="G224" s="9">
        <v>22</v>
      </c>
      <c r="H224" s="9">
        <v>167</v>
      </c>
      <c r="I224" s="10">
        <v>0.25</v>
      </c>
      <c r="J224" s="9">
        <v>5</v>
      </c>
      <c r="K224" s="9">
        <v>0</v>
      </c>
      <c r="L224" s="10">
        <v>2.8</v>
      </c>
      <c r="M224" s="9">
        <v>40</v>
      </c>
      <c r="N224" s="9">
        <v>78</v>
      </c>
      <c r="O224" s="9">
        <v>33</v>
      </c>
      <c r="P224" s="9">
        <v>2</v>
      </c>
    </row>
    <row r="225" spans="1:16" ht="11.25">
      <c r="A225" s="9">
        <v>488</v>
      </c>
      <c r="B225" s="17" t="s">
        <v>118</v>
      </c>
      <c r="C225" s="17"/>
      <c r="D225" s="10" t="s">
        <v>75</v>
      </c>
      <c r="E225" s="9">
        <v>18</v>
      </c>
      <c r="F225" s="9">
        <v>20</v>
      </c>
      <c r="G225" s="9">
        <v>5</v>
      </c>
      <c r="H225" s="9">
        <v>275</v>
      </c>
      <c r="I225" s="10">
        <v>0.18</v>
      </c>
      <c r="J225" s="9">
        <v>16</v>
      </c>
      <c r="K225" s="10">
        <v>19</v>
      </c>
      <c r="L225" s="10">
        <v>4</v>
      </c>
      <c r="M225" s="9">
        <v>48</v>
      </c>
      <c r="N225" s="9">
        <v>182</v>
      </c>
      <c r="O225" s="9">
        <v>27</v>
      </c>
      <c r="P225" s="9">
        <v>4</v>
      </c>
    </row>
    <row r="226" spans="1:16" ht="11.25">
      <c r="A226" s="8">
        <v>508</v>
      </c>
      <c r="B226" s="17" t="s">
        <v>76</v>
      </c>
      <c r="C226" s="17"/>
      <c r="D226" s="10">
        <v>180</v>
      </c>
      <c r="E226" s="10">
        <v>10</v>
      </c>
      <c r="F226" s="10">
        <v>8</v>
      </c>
      <c r="G226" s="10">
        <v>40</v>
      </c>
      <c r="H226" s="9">
        <v>326</v>
      </c>
      <c r="I226" s="10">
        <v>0.2</v>
      </c>
      <c r="J226" s="9">
        <v>0</v>
      </c>
      <c r="K226" s="10">
        <v>0</v>
      </c>
      <c r="L226" s="10">
        <v>0.7</v>
      </c>
      <c r="M226" s="9">
        <v>18</v>
      </c>
      <c r="N226" s="9">
        <v>245</v>
      </c>
      <c r="O226" s="9">
        <v>163</v>
      </c>
      <c r="P226" s="9">
        <v>6</v>
      </c>
    </row>
    <row r="227" spans="1:16" ht="11.25">
      <c r="A227" s="9">
        <v>685</v>
      </c>
      <c r="B227" s="17" t="s">
        <v>73</v>
      </c>
      <c r="C227" s="17"/>
      <c r="D227" s="10" t="s">
        <v>74</v>
      </c>
      <c r="E227" s="10">
        <v>0.2</v>
      </c>
      <c r="F227" s="10">
        <v>0.1</v>
      </c>
      <c r="G227" s="9">
        <v>15</v>
      </c>
      <c r="H227" s="9">
        <v>60</v>
      </c>
      <c r="I227" s="10">
        <v>0</v>
      </c>
      <c r="J227" s="9">
        <v>0</v>
      </c>
      <c r="K227" s="10">
        <v>0</v>
      </c>
      <c r="L227" s="10">
        <v>0</v>
      </c>
      <c r="M227" s="9">
        <v>5</v>
      </c>
      <c r="N227" s="9">
        <v>8</v>
      </c>
      <c r="O227" s="9">
        <v>4</v>
      </c>
      <c r="P227" s="9">
        <v>1</v>
      </c>
    </row>
    <row r="228" spans="1:16" ht="11.25">
      <c r="A228" s="9"/>
      <c r="B228" s="17" t="s">
        <v>38</v>
      </c>
      <c r="C228" s="17"/>
      <c r="D228" s="9">
        <v>30</v>
      </c>
      <c r="E228" s="9">
        <v>2</v>
      </c>
      <c r="F228" s="10">
        <v>0.3</v>
      </c>
      <c r="G228" s="9">
        <v>15</v>
      </c>
      <c r="H228" s="9">
        <v>69</v>
      </c>
      <c r="I228" s="10">
        <v>0.5</v>
      </c>
      <c r="J228" s="10">
        <v>0</v>
      </c>
      <c r="K228" s="10">
        <v>0</v>
      </c>
      <c r="L228" s="10">
        <v>0.3</v>
      </c>
      <c r="M228" s="9">
        <v>7</v>
      </c>
      <c r="N228" s="9">
        <v>32</v>
      </c>
      <c r="O228" s="9">
        <v>8</v>
      </c>
      <c r="P228" s="10">
        <v>0.7</v>
      </c>
    </row>
    <row r="229" spans="1:16" ht="11.25">
      <c r="A229" s="18" t="s">
        <v>32</v>
      </c>
      <c r="B229" s="18"/>
      <c r="C229" s="18"/>
      <c r="D229" s="18"/>
      <c r="E229" s="9">
        <f>SUM(E224:E228)</f>
        <v>36.2</v>
      </c>
      <c r="F229" s="9">
        <f>SUM(F224:F228)</f>
        <v>34.4</v>
      </c>
      <c r="G229" s="9">
        <f>SUM(G224:G228)</f>
        <v>97</v>
      </c>
      <c r="H229" s="9">
        <f>SUM(H224:H228)</f>
        <v>897</v>
      </c>
      <c r="I229" s="10">
        <f aca="true" t="shared" si="31" ref="I229:P229">SUM(I224:I228)</f>
        <v>1.13</v>
      </c>
      <c r="J229" s="9">
        <f t="shared" si="31"/>
        <v>21</v>
      </c>
      <c r="K229" s="9">
        <f t="shared" si="31"/>
        <v>19</v>
      </c>
      <c r="L229" s="10">
        <f t="shared" si="31"/>
        <v>7.8</v>
      </c>
      <c r="M229" s="9">
        <f t="shared" si="31"/>
        <v>118</v>
      </c>
      <c r="N229" s="9">
        <f t="shared" si="31"/>
        <v>545</v>
      </c>
      <c r="O229" s="9">
        <f t="shared" si="31"/>
        <v>235</v>
      </c>
      <c r="P229" s="9">
        <f t="shared" si="31"/>
        <v>13.7</v>
      </c>
    </row>
    <row r="230" spans="1:16" ht="11.25">
      <c r="A230" s="18" t="s">
        <v>33</v>
      </c>
      <c r="B230" s="18"/>
      <c r="C230" s="18"/>
      <c r="D230" s="18"/>
      <c r="E230" s="9">
        <f>E222+E229</f>
        <v>53.7</v>
      </c>
      <c r="F230" s="9">
        <f>F222+F229</f>
        <v>50.8</v>
      </c>
      <c r="G230" s="9">
        <f>G222+G229</f>
        <v>165</v>
      </c>
      <c r="H230" s="9">
        <f>H222+H229</f>
        <v>1519</v>
      </c>
      <c r="I230" s="10">
        <f aca="true" t="shared" si="32" ref="I230:P230">I222+I229</f>
        <v>1.41</v>
      </c>
      <c r="J230" s="9">
        <f t="shared" si="32"/>
        <v>43</v>
      </c>
      <c r="K230" s="9">
        <f t="shared" si="32"/>
        <v>19.08</v>
      </c>
      <c r="L230" s="10">
        <f t="shared" si="32"/>
        <v>9.3</v>
      </c>
      <c r="M230" s="9">
        <f t="shared" si="32"/>
        <v>220</v>
      </c>
      <c r="N230" s="9">
        <f t="shared" si="32"/>
        <v>869</v>
      </c>
      <c r="O230" s="9">
        <f t="shared" si="32"/>
        <v>294</v>
      </c>
      <c r="P230" s="9">
        <f t="shared" si="32"/>
        <v>17</v>
      </c>
    </row>
    <row r="231" spans="1:16" ht="11.25">
      <c r="A231" s="2" t="s">
        <v>0</v>
      </c>
      <c r="K231" s="20" t="s">
        <v>97</v>
      </c>
      <c r="L231" s="20"/>
      <c r="M231" s="20"/>
      <c r="N231" s="20"/>
      <c r="O231" s="20"/>
      <c r="P231" s="20"/>
    </row>
    <row r="232" spans="1:16" ht="11.25">
      <c r="A232" s="19" t="s">
        <v>60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1" ht="11.25">
      <c r="A233" s="12" t="s">
        <v>107</v>
      </c>
      <c r="E233" s="4" t="s">
        <v>2</v>
      </c>
      <c r="F233" s="33" t="s">
        <v>51</v>
      </c>
      <c r="G233" s="28"/>
      <c r="H233" s="28"/>
      <c r="J233" s="34" t="s">
        <v>4</v>
      </c>
      <c r="K233" s="34"/>
    </row>
    <row r="234" spans="4:16" ht="11.25">
      <c r="D234" s="34" t="s">
        <v>5</v>
      </c>
      <c r="E234" s="34"/>
      <c r="F234" s="5">
        <v>2</v>
      </c>
      <c r="J234" s="34" t="s">
        <v>6</v>
      </c>
      <c r="K234" s="34"/>
      <c r="L234" s="27" t="s">
        <v>7</v>
      </c>
      <c r="M234" s="28"/>
      <c r="N234" s="28"/>
      <c r="O234" s="28"/>
      <c r="P234" s="28"/>
    </row>
    <row r="235" spans="1:16" ht="11.25">
      <c r="A235" s="29" t="s">
        <v>8</v>
      </c>
      <c r="B235" s="29" t="s">
        <v>9</v>
      </c>
      <c r="C235" s="29"/>
      <c r="D235" s="29" t="s">
        <v>10</v>
      </c>
      <c r="E235" s="25" t="s">
        <v>11</v>
      </c>
      <c r="F235" s="25"/>
      <c r="G235" s="25"/>
      <c r="H235" s="29" t="s">
        <v>12</v>
      </c>
      <c r="I235" s="25" t="s">
        <v>13</v>
      </c>
      <c r="J235" s="25"/>
      <c r="K235" s="25"/>
      <c r="L235" s="25"/>
      <c r="M235" s="25" t="s">
        <v>14</v>
      </c>
      <c r="N235" s="25"/>
      <c r="O235" s="25"/>
      <c r="P235" s="25"/>
    </row>
    <row r="236" spans="1:16" ht="11.25">
      <c r="A236" s="30"/>
      <c r="B236" s="31"/>
      <c r="C236" s="32"/>
      <c r="D236" s="30"/>
      <c r="E236" s="6" t="s">
        <v>15</v>
      </c>
      <c r="F236" s="6" t="s">
        <v>16</v>
      </c>
      <c r="G236" s="6" t="s">
        <v>17</v>
      </c>
      <c r="H236" s="30"/>
      <c r="I236" s="6" t="s">
        <v>18</v>
      </c>
      <c r="J236" s="6" t="s">
        <v>19</v>
      </c>
      <c r="K236" s="6" t="s">
        <v>20</v>
      </c>
      <c r="L236" s="6" t="s">
        <v>21</v>
      </c>
      <c r="M236" s="6" t="s">
        <v>22</v>
      </c>
      <c r="N236" s="6" t="s">
        <v>23</v>
      </c>
      <c r="O236" s="6" t="s">
        <v>24</v>
      </c>
      <c r="P236" s="6" t="s">
        <v>25</v>
      </c>
    </row>
    <row r="237" spans="1:16" ht="11.25">
      <c r="A237" s="7">
        <v>1</v>
      </c>
      <c r="B237" s="26">
        <v>2</v>
      </c>
      <c r="C237" s="26"/>
      <c r="D237" s="7">
        <v>3</v>
      </c>
      <c r="E237" s="7">
        <v>4</v>
      </c>
      <c r="F237" s="7">
        <v>5</v>
      </c>
      <c r="G237" s="7">
        <v>6</v>
      </c>
      <c r="H237" s="7">
        <v>7</v>
      </c>
      <c r="I237" s="7">
        <v>8</v>
      </c>
      <c r="J237" s="7">
        <v>9</v>
      </c>
      <c r="K237" s="7">
        <v>10</v>
      </c>
      <c r="L237" s="7">
        <v>11</v>
      </c>
      <c r="M237" s="7">
        <v>12</v>
      </c>
      <c r="N237" s="7">
        <v>13</v>
      </c>
      <c r="O237" s="7">
        <v>14</v>
      </c>
      <c r="P237" s="7">
        <v>15</v>
      </c>
    </row>
    <row r="238" spans="1:16" ht="11.25">
      <c r="A238" s="24" t="s">
        <v>26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</row>
    <row r="239" spans="1:16" ht="11.25">
      <c r="A239" s="9">
        <v>340</v>
      </c>
      <c r="B239" s="17" t="s">
        <v>52</v>
      </c>
      <c r="C239" s="17"/>
      <c r="D239" s="9">
        <v>250</v>
      </c>
      <c r="E239" s="9">
        <v>21</v>
      </c>
      <c r="F239" s="9">
        <v>34</v>
      </c>
      <c r="G239" s="9">
        <v>3.2</v>
      </c>
      <c r="H239" s="9">
        <v>400</v>
      </c>
      <c r="I239" s="10">
        <v>0.11</v>
      </c>
      <c r="J239" s="10">
        <v>0</v>
      </c>
      <c r="K239" s="10">
        <v>420</v>
      </c>
      <c r="L239" s="10">
        <v>0.9</v>
      </c>
      <c r="M239" s="9">
        <v>108</v>
      </c>
      <c r="N239" s="9">
        <v>387</v>
      </c>
      <c r="O239" s="9">
        <v>23</v>
      </c>
      <c r="P239" s="9">
        <v>4</v>
      </c>
    </row>
    <row r="240" spans="1:16" ht="11.25">
      <c r="A240" s="8">
        <v>516</v>
      </c>
      <c r="B240" s="17" t="s">
        <v>27</v>
      </c>
      <c r="C240" s="17"/>
      <c r="D240" s="10" t="s">
        <v>95</v>
      </c>
      <c r="E240" s="9">
        <v>8</v>
      </c>
      <c r="F240" s="9">
        <v>8</v>
      </c>
      <c r="G240" s="9">
        <v>17</v>
      </c>
      <c r="H240" s="9">
        <v>213</v>
      </c>
      <c r="I240" s="10">
        <v>0.01</v>
      </c>
      <c r="J240" s="10">
        <v>0.6</v>
      </c>
      <c r="K240" s="10">
        <v>58</v>
      </c>
      <c r="L240" s="10">
        <v>0.7</v>
      </c>
      <c r="M240" s="9">
        <v>256</v>
      </c>
      <c r="N240" s="9">
        <v>181</v>
      </c>
      <c r="O240" s="9">
        <v>16</v>
      </c>
      <c r="P240" s="9">
        <v>0.7</v>
      </c>
    </row>
    <row r="241" spans="1:16" ht="11.25">
      <c r="A241" s="9">
        <v>685</v>
      </c>
      <c r="B241" s="17" t="s">
        <v>36</v>
      </c>
      <c r="C241" s="17"/>
      <c r="D241" s="10" t="s">
        <v>74</v>
      </c>
      <c r="E241" s="10">
        <v>0.2</v>
      </c>
      <c r="F241" s="10">
        <v>0.1</v>
      </c>
      <c r="G241" s="9">
        <v>15</v>
      </c>
      <c r="H241" s="9">
        <v>60</v>
      </c>
      <c r="I241" s="10">
        <v>0</v>
      </c>
      <c r="J241" s="9">
        <v>0</v>
      </c>
      <c r="K241" s="10">
        <v>0</v>
      </c>
      <c r="L241" s="10">
        <v>0</v>
      </c>
      <c r="M241" s="9">
        <v>5</v>
      </c>
      <c r="N241" s="9">
        <v>8</v>
      </c>
      <c r="O241" s="9">
        <v>4</v>
      </c>
      <c r="P241" s="9">
        <v>1</v>
      </c>
    </row>
    <row r="242" spans="1:16" ht="11.25">
      <c r="A242" s="18" t="s">
        <v>28</v>
      </c>
      <c r="B242" s="18"/>
      <c r="C242" s="18"/>
      <c r="D242" s="18"/>
      <c r="E242" s="9">
        <f>SUM(E239:E241)</f>
        <v>29.2</v>
      </c>
      <c r="F242" s="9">
        <f aca="true" t="shared" si="33" ref="F242:P242">SUM(F239:F241)</f>
        <v>42.1</v>
      </c>
      <c r="G242" s="9">
        <f t="shared" si="33"/>
        <v>35.2</v>
      </c>
      <c r="H242" s="9">
        <f t="shared" si="33"/>
        <v>673</v>
      </c>
      <c r="I242" s="9">
        <f t="shared" si="33"/>
        <v>0.12</v>
      </c>
      <c r="J242" s="9">
        <f t="shared" si="33"/>
        <v>0.6</v>
      </c>
      <c r="K242" s="9">
        <f t="shared" si="33"/>
        <v>478</v>
      </c>
      <c r="L242" s="9">
        <f t="shared" si="33"/>
        <v>1.6</v>
      </c>
      <c r="M242" s="9">
        <f t="shared" si="33"/>
        <v>369</v>
      </c>
      <c r="N242" s="9">
        <f t="shared" si="33"/>
        <v>576</v>
      </c>
      <c r="O242" s="9">
        <f t="shared" si="33"/>
        <v>43</v>
      </c>
      <c r="P242" s="9">
        <f t="shared" si="33"/>
        <v>5.7</v>
      </c>
    </row>
    <row r="243" spans="1:16" ht="11.25">
      <c r="A243" s="24" t="s">
        <v>29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</row>
    <row r="244" spans="1:16" ht="11.25">
      <c r="A244" s="8">
        <v>133</v>
      </c>
      <c r="B244" s="17" t="s">
        <v>53</v>
      </c>
      <c r="C244" s="17"/>
      <c r="D244" s="10" t="s">
        <v>81</v>
      </c>
      <c r="E244" s="9">
        <v>5</v>
      </c>
      <c r="F244" s="9">
        <v>3.3</v>
      </c>
      <c r="G244" s="9">
        <v>21</v>
      </c>
      <c r="H244" s="9">
        <v>133</v>
      </c>
      <c r="I244" s="10">
        <v>0.11</v>
      </c>
      <c r="J244" s="9">
        <v>12</v>
      </c>
      <c r="K244" s="9">
        <v>0</v>
      </c>
      <c r="L244" s="10">
        <v>2.7</v>
      </c>
      <c r="M244" s="9">
        <v>35</v>
      </c>
      <c r="N244" s="9">
        <v>114</v>
      </c>
      <c r="O244" s="9">
        <v>37</v>
      </c>
      <c r="P244" s="9">
        <v>1</v>
      </c>
    </row>
    <row r="245" spans="1:16" ht="11.25">
      <c r="A245" s="9">
        <v>171</v>
      </c>
      <c r="B245" s="17" t="s">
        <v>54</v>
      </c>
      <c r="C245" s="17"/>
      <c r="D245" s="9">
        <v>100</v>
      </c>
      <c r="E245" s="9">
        <v>14</v>
      </c>
      <c r="F245" s="9">
        <v>14</v>
      </c>
      <c r="G245" s="9">
        <v>4</v>
      </c>
      <c r="H245" s="9">
        <v>195</v>
      </c>
      <c r="I245" s="10">
        <v>0.15</v>
      </c>
      <c r="J245" s="9">
        <v>28.8</v>
      </c>
      <c r="K245" s="9">
        <v>5.5</v>
      </c>
      <c r="L245" s="10">
        <v>3</v>
      </c>
      <c r="M245" s="9">
        <v>26</v>
      </c>
      <c r="N245" s="9">
        <v>223</v>
      </c>
      <c r="O245" s="9">
        <v>15</v>
      </c>
      <c r="P245" s="9">
        <v>5</v>
      </c>
    </row>
    <row r="246" spans="1:16" ht="11.25">
      <c r="A246" s="8">
        <v>516</v>
      </c>
      <c r="B246" s="17" t="s">
        <v>80</v>
      </c>
      <c r="C246" s="17"/>
      <c r="D246" s="9">
        <v>180</v>
      </c>
      <c r="E246" s="9">
        <v>6</v>
      </c>
      <c r="F246" s="9">
        <v>8</v>
      </c>
      <c r="G246" s="9">
        <v>41</v>
      </c>
      <c r="H246" s="9">
        <v>294</v>
      </c>
      <c r="I246" s="10">
        <v>0.1</v>
      </c>
      <c r="J246" s="10">
        <v>0</v>
      </c>
      <c r="K246" s="10">
        <v>15.2</v>
      </c>
      <c r="L246" s="10">
        <v>1.6</v>
      </c>
      <c r="M246" s="9">
        <v>34</v>
      </c>
      <c r="N246" s="9">
        <v>56</v>
      </c>
      <c r="O246" s="9">
        <v>13</v>
      </c>
      <c r="P246" s="9">
        <v>1</v>
      </c>
    </row>
    <row r="247" spans="1:16" ht="11.25">
      <c r="A247" s="8">
        <v>634</v>
      </c>
      <c r="B247" s="17" t="s">
        <v>117</v>
      </c>
      <c r="C247" s="17"/>
      <c r="D247" s="10" t="s">
        <v>74</v>
      </c>
      <c r="E247" s="9">
        <v>0</v>
      </c>
      <c r="F247" s="10">
        <v>0.1</v>
      </c>
      <c r="G247" s="9">
        <v>33</v>
      </c>
      <c r="H247" s="9">
        <v>138</v>
      </c>
      <c r="I247" s="10">
        <v>0</v>
      </c>
      <c r="J247" s="9">
        <v>16</v>
      </c>
      <c r="K247" s="10">
        <v>0</v>
      </c>
      <c r="L247" s="10">
        <v>0.1</v>
      </c>
      <c r="M247" s="9">
        <v>14</v>
      </c>
      <c r="N247" s="9">
        <v>6</v>
      </c>
      <c r="O247" s="9">
        <v>7</v>
      </c>
      <c r="P247" s="9">
        <v>0</v>
      </c>
    </row>
    <row r="248" spans="1:16" ht="11.25">
      <c r="A248" s="9"/>
      <c r="B248" s="17" t="s">
        <v>38</v>
      </c>
      <c r="C248" s="17"/>
      <c r="D248" s="9">
        <v>30</v>
      </c>
      <c r="E248" s="9">
        <v>2</v>
      </c>
      <c r="F248" s="10">
        <v>0.3</v>
      </c>
      <c r="G248" s="9">
        <v>15</v>
      </c>
      <c r="H248" s="9">
        <v>69</v>
      </c>
      <c r="I248" s="10">
        <v>0.5</v>
      </c>
      <c r="J248" s="10">
        <v>0</v>
      </c>
      <c r="K248" s="10">
        <v>0</v>
      </c>
      <c r="L248" s="10">
        <v>0.3</v>
      </c>
      <c r="M248" s="9">
        <v>7</v>
      </c>
      <c r="N248" s="9">
        <v>32</v>
      </c>
      <c r="O248" s="9">
        <v>8</v>
      </c>
      <c r="P248" s="10">
        <v>0.7</v>
      </c>
    </row>
    <row r="249" spans="1:16" ht="11.25">
      <c r="A249" s="18" t="s">
        <v>32</v>
      </c>
      <c r="B249" s="18"/>
      <c r="C249" s="18"/>
      <c r="D249" s="18"/>
      <c r="E249" s="9">
        <f>SUM(E244:E248)</f>
        <v>27</v>
      </c>
      <c r="F249" s="9">
        <f>SUM(F244:F248)</f>
        <v>25.700000000000003</v>
      </c>
      <c r="G249" s="9">
        <f>SUM(G244:G248)</f>
        <v>114</v>
      </c>
      <c r="H249" s="9">
        <f>SUM(H244:H248)</f>
        <v>829</v>
      </c>
      <c r="I249" s="10">
        <f aca="true" t="shared" si="34" ref="I249:P249">SUM(I244:I248)</f>
        <v>0.86</v>
      </c>
      <c r="J249" s="9">
        <f t="shared" si="34"/>
        <v>56.8</v>
      </c>
      <c r="K249" s="9">
        <f t="shared" si="34"/>
        <v>20.7</v>
      </c>
      <c r="L249" s="10">
        <f t="shared" si="34"/>
        <v>7.7</v>
      </c>
      <c r="M249" s="9">
        <f t="shared" si="34"/>
        <v>116</v>
      </c>
      <c r="N249" s="9">
        <f t="shared" si="34"/>
        <v>431</v>
      </c>
      <c r="O249" s="9">
        <f t="shared" si="34"/>
        <v>80</v>
      </c>
      <c r="P249" s="9">
        <f t="shared" si="34"/>
        <v>7.7</v>
      </c>
    </row>
    <row r="250" spans="1:16" ht="11.25">
      <c r="A250" s="18" t="s">
        <v>33</v>
      </c>
      <c r="B250" s="18"/>
      <c r="C250" s="18"/>
      <c r="D250" s="18"/>
      <c r="E250" s="9">
        <f>E242+E249</f>
        <v>56.2</v>
      </c>
      <c r="F250" s="9">
        <f>F242+F249</f>
        <v>67.80000000000001</v>
      </c>
      <c r="G250" s="9">
        <f>G242+G249</f>
        <v>149.2</v>
      </c>
      <c r="H250" s="9">
        <f>H242+H249</f>
        <v>1502</v>
      </c>
      <c r="I250" s="10">
        <f aca="true" t="shared" si="35" ref="I250:P250">I242+I249</f>
        <v>0.98</v>
      </c>
      <c r="J250" s="9">
        <f t="shared" si="35"/>
        <v>57.4</v>
      </c>
      <c r="K250" s="9">
        <f t="shared" si="35"/>
        <v>498.7</v>
      </c>
      <c r="L250" s="10">
        <f t="shared" si="35"/>
        <v>9.3</v>
      </c>
      <c r="M250" s="9">
        <f t="shared" si="35"/>
        <v>485</v>
      </c>
      <c r="N250" s="9">
        <f t="shared" si="35"/>
        <v>1007</v>
      </c>
      <c r="O250" s="9">
        <f t="shared" si="35"/>
        <v>123</v>
      </c>
      <c r="P250" s="9">
        <f t="shared" si="35"/>
        <v>13.4</v>
      </c>
    </row>
    <row r="252" spans="2:9" ht="11.25">
      <c r="B252" s="1" t="s">
        <v>62</v>
      </c>
      <c r="C252" t="s">
        <v>63</v>
      </c>
      <c r="H252" s="1" t="s">
        <v>64</v>
      </c>
      <c r="I252" t="s">
        <v>65</v>
      </c>
    </row>
    <row r="253" ht="11.25">
      <c r="G253" s="3" t="s">
        <v>66</v>
      </c>
    </row>
    <row r="257" spans="5:16" ht="11.25" customHeight="1">
      <c r="E257" s="21" t="s">
        <v>11</v>
      </c>
      <c r="F257" s="21"/>
      <c r="G257" s="21"/>
      <c r="H257" s="22" t="s">
        <v>12</v>
      </c>
      <c r="I257" s="21" t="s">
        <v>13</v>
      </c>
      <c r="J257" s="21"/>
      <c r="K257" s="21"/>
      <c r="L257" s="21"/>
      <c r="M257" s="21" t="s">
        <v>14</v>
      </c>
      <c r="N257" s="21"/>
      <c r="O257" s="21"/>
      <c r="P257" s="21"/>
    </row>
    <row r="258" spans="5:16" ht="11.25">
      <c r="E258" s="14" t="s">
        <v>15</v>
      </c>
      <c r="F258" s="14" t="s">
        <v>16</v>
      </c>
      <c r="G258" s="14" t="s">
        <v>17</v>
      </c>
      <c r="H258" s="23"/>
      <c r="I258" s="14" t="s">
        <v>18</v>
      </c>
      <c r="J258" s="14" t="s">
        <v>19</v>
      </c>
      <c r="K258" s="14" t="s">
        <v>20</v>
      </c>
      <c r="L258" s="14" t="s">
        <v>21</v>
      </c>
      <c r="M258" s="14" t="s">
        <v>22</v>
      </c>
      <c r="N258" s="14" t="s">
        <v>23</v>
      </c>
      <c r="O258" s="14" t="s">
        <v>24</v>
      </c>
      <c r="P258" s="14" t="s">
        <v>25</v>
      </c>
    </row>
    <row r="259" spans="2:16" ht="15.75">
      <c r="B259" s="15" t="s">
        <v>112</v>
      </c>
      <c r="D259" s="12"/>
      <c r="E259" s="16">
        <f>E12+E33+E54+E76+E98+E119+E140+E160+E180+E201+E222+E242</f>
        <v>322.49999999999994</v>
      </c>
      <c r="F259" s="16">
        <f aca="true" t="shared" si="36" ref="F259:P259">F12+F33+F54+F76+F98+F119+F140+F160+F180+F201+F222+F242</f>
        <v>327.3</v>
      </c>
      <c r="G259" s="16">
        <f t="shared" si="36"/>
        <v>1012.2</v>
      </c>
      <c r="H259" s="16">
        <f t="shared" si="36"/>
        <v>7853</v>
      </c>
      <c r="I259" s="16">
        <f t="shared" si="36"/>
        <v>3.0700000000000003</v>
      </c>
      <c r="J259" s="16">
        <f t="shared" si="36"/>
        <v>170.92999999999998</v>
      </c>
      <c r="K259" s="16">
        <f t="shared" si="36"/>
        <v>749.21</v>
      </c>
      <c r="L259" s="16">
        <f t="shared" si="36"/>
        <v>44.66</v>
      </c>
      <c r="M259" s="16">
        <f t="shared" si="36"/>
        <v>2432</v>
      </c>
      <c r="N259" s="16">
        <f t="shared" si="36"/>
        <v>4506</v>
      </c>
      <c r="O259" s="16">
        <f t="shared" si="36"/>
        <v>985</v>
      </c>
      <c r="P259" s="16">
        <f t="shared" si="36"/>
        <v>65.39999999999999</v>
      </c>
    </row>
    <row r="260" spans="2:16" ht="15.75">
      <c r="B260" s="15" t="s">
        <v>113</v>
      </c>
      <c r="E260" s="16">
        <f aca="true" t="shared" si="37" ref="E260:P260">E19+E40+E61+E83+E105+E126+E146+E167+E187+E208+E229+E249</f>
        <v>347.19999999999993</v>
      </c>
      <c r="F260" s="16">
        <f t="shared" si="37"/>
        <v>373.79999999999995</v>
      </c>
      <c r="G260" s="16">
        <f t="shared" si="37"/>
        <v>1094</v>
      </c>
      <c r="H260" s="16">
        <f t="shared" si="37"/>
        <v>9818</v>
      </c>
      <c r="I260" s="16">
        <f t="shared" si="37"/>
        <v>9.139999999999999</v>
      </c>
      <c r="J260" s="16">
        <f t="shared" si="37"/>
        <v>382.5</v>
      </c>
      <c r="K260" s="16">
        <f t="shared" si="37"/>
        <v>245.02</v>
      </c>
      <c r="L260" s="16">
        <f t="shared" si="37"/>
        <v>65.3</v>
      </c>
      <c r="M260" s="16">
        <f t="shared" si="37"/>
        <v>1614</v>
      </c>
      <c r="N260" s="16">
        <f t="shared" si="37"/>
        <v>4147</v>
      </c>
      <c r="O260" s="16">
        <f t="shared" si="37"/>
        <v>1130</v>
      </c>
      <c r="P260" s="16">
        <f t="shared" si="37"/>
        <v>85.30000000000001</v>
      </c>
    </row>
    <row r="261" spans="2:16" ht="15.75">
      <c r="B261" s="15" t="s">
        <v>114</v>
      </c>
      <c r="E261" s="16">
        <f>SUM(E259:E260)</f>
        <v>669.6999999999998</v>
      </c>
      <c r="F261" s="13">
        <f aca="true" t="shared" si="38" ref="F261:P261">SUM(F259:F260)</f>
        <v>701.0999999999999</v>
      </c>
      <c r="G261" s="13">
        <f t="shared" si="38"/>
        <v>2106.2</v>
      </c>
      <c r="H261" s="13">
        <f t="shared" si="38"/>
        <v>17671</v>
      </c>
      <c r="I261" s="13">
        <f t="shared" si="38"/>
        <v>12.209999999999999</v>
      </c>
      <c r="J261" s="13">
        <f t="shared" si="38"/>
        <v>553.43</v>
      </c>
      <c r="K261" s="13">
        <f t="shared" si="38"/>
        <v>994.23</v>
      </c>
      <c r="L261" s="13">
        <f t="shared" si="38"/>
        <v>109.96</v>
      </c>
      <c r="M261" s="13">
        <f t="shared" si="38"/>
        <v>4046</v>
      </c>
      <c r="N261" s="13">
        <f t="shared" si="38"/>
        <v>8653</v>
      </c>
      <c r="O261" s="13">
        <f t="shared" si="38"/>
        <v>2115</v>
      </c>
      <c r="P261" s="13">
        <f t="shared" si="38"/>
        <v>150.7</v>
      </c>
    </row>
    <row r="262" spans="2:16" ht="15.75">
      <c r="B262" s="15" t="s">
        <v>115</v>
      </c>
      <c r="E262" s="13">
        <f>E261/12</f>
        <v>55.808333333333316</v>
      </c>
      <c r="F262" s="13">
        <f aca="true" t="shared" si="39" ref="F262:P262">F261/12</f>
        <v>58.42499999999999</v>
      </c>
      <c r="G262" s="13">
        <f t="shared" si="39"/>
        <v>175.51666666666665</v>
      </c>
      <c r="H262" s="13">
        <f t="shared" si="39"/>
        <v>1472.5833333333333</v>
      </c>
      <c r="I262" s="13">
        <f t="shared" si="39"/>
        <v>1.0174999999999998</v>
      </c>
      <c r="J262" s="13">
        <f t="shared" si="39"/>
        <v>46.119166666666665</v>
      </c>
      <c r="K262" s="13">
        <f t="shared" si="39"/>
        <v>82.8525</v>
      </c>
      <c r="L262" s="13">
        <f t="shared" si="39"/>
        <v>9.163333333333332</v>
      </c>
      <c r="M262" s="13">
        <f t="shared" si="39"/>
        <v>337.1666666666667</v>
      </c>
      <c r="N262" s="13">
        <f t="shared" si="39"/>
        <v>721.0833333333334</v>
      </c>
      <c r="O262" s="13">
        <f t="shared" si="39"/>
        <v>176.25</v>
      </c>
      <c r="P262" s="13">
        <f t="shared" si="39"/>
        <v>12.558333333333332</v>
      </c>
    </row>
  </sheetData>
  <sheetProtection/>
  <mergeCells count="350">
    <mergeCell ref="L4:P4"/>
    <mergeCell ref="H5:H6"/>
    <mergeCell ref="B16:C16"/>
    <mergeCell ref="B11:C11"/>
    <mergeCell ref="K1:P1"/>
    <mergeCell ref="A2:P2"/>
    <mergeCell ref="B74:C74"/>
    <mergeCell ref="F3:H3"/>
    <mergeCell ref="J3:K3"/>
    <mergeCell ref="D4:E4"/>
    <mergeCell ref="J4:K4"/>
    <mergeCell ref="I5:L5"/>
    <mergeCell ref="M5:P5"/>
    <mergeCell ref="B7:C7"/>
    <mergeCell ref="A8:P8"/>
    <mergeCell ref="B9:C9"/>
    <mergeCell ref="B10:C10"/>
    <mergeCell ref="A5:A6"/>
    <mergeCell ref="B5:C6"/>
    <mergeCell ref="D5:D6"/>
    <mergeCell ref="E5:G5"/>
    <mergeCell ref="B17:C17"/>
    <mergeCell ref="B18:C18"/>
    <mergeCell ref="A19:D19"/>
    <mergeCell ref="A20:D20"/>
    <mergeCell ref="K21:P21"/>
    <mergeCell ref="A12:D12"/>
    <mergeCell ref="A13:P13"/>
    <mergeCell ref="B14:C14"/>
    <mergeCell ref="B15:C15"/>
    <mergeCell ref="I25:L25"/>
    <mergeCell ref="A22:P22"/>
    <mergeCell ref="F23:H23"/>
    <mergeCell ref="J23:K23"/>
    <mergeCell ref="D24:E24"/>
    <mergeCell ref="J24:K24"/>
    <mergeCell ref="L24:P24"/>
    <mergeCell ref="M25:P25"/>
    <mergeCell ref="B27:C27"/>
    <mergeCell ref="A28:P28"/>
    <mergeCell ref="B29:C29"/>
    <mergeCell ref="B30:C30"/>
    <mergeCell ref="B31:C31"/>
    <mergeCell ref="A25:A26"/>
    <mergeCell ref="B25:C26"/>
    <mergeCell ref="D25:D26"/>
    <mergeCell ref="E25:G25"/>
    <mergeCell ref="H25:H26"/>
    <mergeCell ref="B32:C32"/>
    <mergeCell ref="A33:D33"/>
    <mergeCell ref="A34:P34"/>
    <mergeCell ref="B35:C35"/>
    <mergeCell ref="B36:C36"/>
    <mergeCell ref="B38:C38"/>
    <mergeCell ref="B37:C37"/>
    <mergeCell ref="B39:C39"/>
    <mergeCell ref="A40:D40"/>
    <mergeCell ref="A41:D41"/>
    <mergeCell ref="K42:P42"/>
    <mergeCell ref="A43:P43"/>
    <mergeCell ref="F44:H44"/>
    <mergeCell ref="J44:K44"/>
    <mergeCell ref="D45:E45"/>
    <mergeCell ref="J45:K45"/>
    <mergeCell ref="L45:P45"/>
    <mergeCell ref="A46:A47"/>
    <mergeCell ref="B46:C47"/>
    <mergeCell ref="D46:D47"/>
    <mergeCell ref="E46:G46"/>
    <mergeCell ref="H46:H47"/>
    <mergeCell ref="I46:L46"/>
    <mergeCell ref="M46:P46"/>
    <mergeCell ref="B48:C48"/>
    <mergeCell ref="A49:P49"/>
    <mergeCell ref="B50:C50"/>
    <mergeCell ref="B51:C51"/>
    <mergeCell ref="B53:C53"/>
    <mergeCell ref="A54:D54"/>
    <mergeCell ref="B52:C52"/>
    <mergeCell ref="J65:K65"/>
    <mergeCell ref="A55:P55"/>
    <mergeCell ref="B56:C56"/>
    <mergeCell ref="B57:C57"/>
    <mergeCell ref="B58:C58"/>
    <mergeCell ref="B59:C59"/>
    <mergeCell ref="B60:C60"/>
    <mergeCell ref="D67:D68"/>
    <mergeCell ref="E67:G67"/>
    <mergeCell ref="H67:H68"/>
    <mergeCell ref="I67:L67"/>
    <mergeCell ref="M67:P67"/>
    <mergeCell ref="A61:D61"/>
    <mergeCell ref="A62:D62"/>
    <mergeCell ref="K63:P63"/>
    <mergeCell ref="A64:P64"/>
    <mergeCell ref="F65:H65"/>
    <mergeCell ref="B69:C69"/>
    <mergeCell ref="A70:P70"/>
    <mergeCell ref="B71:C71"/>
    <mergeCell ref="B72:C72"/>
    <mergeCell ref="B73:C73"/>
    <mergeCell ref="D66:E66"/>
    <mergeCell ref="J66:K66"/>
    <mergeCell ref="L66:P66"/>
    <mergeCell ref="A67:A68"/>
    <mergeCell ref="B67:C68"/>
    <mergeCell ref="K85:P85"/>
    <mergeCell ref="A86:P86"/>
    <mergeCell ref="B75:C75"/>
    <mergeCell ref="A76:D76"/>
    <mergeCell ref="A77:P77"/>
    <mergeCell ref="B78:C78"/>
    <mergeCell ref="B79:C79"/>
    <mergeCell ref="B80:C80"/>
    <mergeCell ref="A89:A90"/>
    <mergeCell ref="B89:C90"/>
    <mergeCell ref="D89:D90"/>
    <mergeCell ref="E89:G89"/>
    <mergeCell ref="H89:H90"/>
    <mergeCell ref="B81:C81"/>
    <mergeCell ref="B82:C82"/>
    <mergeCell ref="A83:D83"/>
    <mergeCell ref="A84:D84"/>
    <mergeCell ref="K107:P107"/>
    <mergeCell ref="B95:C95"/>
    <mergeCell ref="F87:H87"/>
    <mergeCell ref="J87:K87"/>
    <mergeCell ref="D88:E88"/>
    <mergeCell ref="J88:K88"/>
    <mergeCell ref="L88:P88"/>
    <mergeCell ref="F109:H109"/>
    <mergeCell ref="J109:K109"/>
    <mergeCell ref="A108:P108"/>
    <mergeCell ref="I89:L89"/>
    <mergeCell ref="M89:P89"/>
    <mergeCell ref="B91:C91"/>
    <mergeCell ref="A92:P92"/>
    <mergeCell ref="B93:C93"/>
    <mergeCell ref="B94:C94"/>
    <mergeCell ref="A106:D106"/>
    <mergeCell ref="D110:E110"/>
    <mergeCell ref="J110:K110"/>
    <mergeCell ref="B115:C115"/>
    <mergeCell ref="B113:C113"/>
    <mergeCell ref="B97:C97"/>
    <mergeCell ref="A98:D98"/>
    <mergeCell ref="A99:P99"/>
    <mergeCell ref="B100:C100"/>
    <mergeCell ref="B101:C101"/>
    <mergeCell ref="I111:L111"/>
    <mergeCell ref="M111:P111"/>
    <mergeCell ref="A111:A112"/>
    <mergeCell ref="B111:C112"/>
    <mergeCell ref="D111:D112"/>
    <mergeCell ref="E111:G111"/>
    <mergeCell ref="H111:H112"/>
    <mergeCell ref="B124:C124"/>
    <mergeCell ref="B125:C125"/>
    <mergeCell ref="A126:D126"/>
    <mergeCell ref="A127:D127"/>
    <mergeCell ref="B117:C117"/>
    <mergeCell ref="B118:C118"/>
    <mergeCell ref="A119:D119"/>
    <mergeCell ref="A120:P120"/>
    <mergeCell ref="B121:C121"/>
    <mergeCell ref="B116:C116"/>
    <mergeCell ref="B122:C122"/>
    <mergeCell ref="B96:C96"/>
    <mergeCell ref="B123:C123"/>
    <mergeCell ref="B102:C102"/>
    <mergeCell ref="B103:C103"/>
    <mergeCell ref="B104:C104"/>
    <mergeCell ref="A105:D105"/>
    <mergeCell ref="A114:P114"/>
    <mergeCell ref="L110:P110"/>
    <mergeCell ref="F130:H130"/>
    <mergeCell ref="J130:K130"/>
    <mergeCell ref="D131:E131"/>
    <mergeCell ref="J131:K131"/>
    <mergeCell ref="L131:P131"/>
    <mergeCell ref="A132:A133"/>
    <mergeCell ref="B132:C133"/>
    <mergeCell ref="D132:D133"/>
    <mergeCell ref="E132:G132"/>
    <mergeCell ref="H132:H133"/>
    <mergeCell ref="I132:L132"/>
    <mergeCell ref="M132:P132"/>
    <mergeCell ref="B134:C134"/>
    <mergeCell ref="A135:P135"/>
    <mergeCell ref="B136:C136"/>
    <mergeCell ref="B137:C137"/>
    <mergeCell ref="B138:C138"/>
    <mergeCell ref="B141:C141"/>
    <mergeCell ref="B142:C142"/>
    <mergeCell ref="B143:C143"/>
    <mergeCell ref="B144:C144"/>
    <mergeCell ref="B145:C145"/>
    <mergeCell ref="B139:C139"/>
    <mergeCell ref="A140:D140"/>
    <mergeCell ref="A146:D146"/>
    <mergeCell ref="A147:D147"/>
    <mergeCell ref="K148:P148"/>
    <mergeCell ref="A149:P149"/>
    <mergeCell ref="F150:H150"/>
    <mergeCell ref="J150:K150"/>
    <mergeCell ref="D151:E151"/>
    <mergeCell ref="J151:K151"/>
    <mergeCell ref="L151:P151"/>
    <mergeCell ref="A152:A153"/>
    <mergeCell ref="B152:C153"/>
    <mergeCell ref="D152:D153"/>
    <mergeCell ref="E152:G152"/>
    <mergeCell ref="H152:H153"/>
    <mergeCell ref="I152:L152"/>
    <mergeCell ref="M152:P152"/>
    <mergeCell ref="B154:C154"/>
    <mergeCell ref="A155:P155"/>
    <mergeCell ref="B156:C156"/>
    <mergeCell ref="B157:C157"/>
    <mergeCell ref="B158:C158"/>
    <mergeCell ref="B159:C159"/>
    <mergeCell ref="A160:D160"/>
    <mergeCell ref="A161:P161"/>
    <mergeCell ref="B162:C162"/>
    <mergeCell ref="B163:C163"/>
    <mergeCell ref="B164:C164"/>
    <mergeCell ref="B165:C165"/>
    <mergeCell ref="B166:C166"/>
    <mergeCell ref="A167:D167"/>
    <mergeCell ref="A168:D168"/>
    <mergeCell ref="K169:P169"/>
    <mergeCell ref="H173:H174"/>
    <mergeCell ref="I173:L173"/>
    <mergeCell ref="A170:P170"/>
    <mergeCell ref="F171:H171"/>
    <mergeCell ref="J171:K171"/>
    <mergeCell ref="D172:E172"/>
    <mergeCell ref="J172:K172"/>
    <mergeCell ref="L172:P172"/>
    <mergeCell ref="M173:P173"/>
    <mergeCell ref="B175:C175"/>
    <mergeCell ref="A176:P176"/>
    <mergeCell ref="B177:C177"/>
    <mergeCell ref="B178:C178"/>
    <mergeCell ref="B179:C179"/>
    <mergeCell ref="A173:A174"/>
    <mergeCell ref="B173:C174"/>
    <mergeCell ref="D173:D174"/>
    <mergeCell ref="E173:G173"/>
    <mergeCell ref="A180:D180"/>
    <mergeCell ref="A181:P181"/>
    <mergeCell ref="B182:C182"/>
    <mergeCell ref="B183:C183"/>
    <mergeCell ref="B184:C184"/>
    <mergeCell ref="B185:C185"/>
    <mergeCell ref="B186:C186"/>
    <mergeCell ref="A187:D187"/>
    <mergeCell ref="A188:D188"/>
    <mergeCell ref="K189:P189"/>
    <mergeCell ref="A190:P190"/>
    <mergeCell ref="F191:H191"/>
    <mergeCell ref="J191:K191"/>
    <mergeCell ref="D192:E192"/>
    <mergeCell ref="J192:K192"/>
    <mergeCell ref="L192:P192"/>
    <mergeCell ref="A193:A194"/>
    <mergeCell ref="B193:C194"/>
    <mergeCell ref="D193:D194"/>
    <mergeCell ref="E193:G193"/>
    <mergeCell ref="H193:H194"/>
    <mergeCell ref="I193:L193"/>
    <mergeCell ref="M193:P193"/>
    <mergeCell ref="B195:C195"/>
    <mergeCell ref="A196:P196"/>
    <mergeCell ref="B197:C197"/>
    <mergeCell ref="B198:C198"/>
    <mergeCell ref="B199:C199"/>
    <mergeCell ref="B200:C200"/>
    <mergeCell ref="A201:D201"/>
    <mergeCell ref="A202:P202"/>
    <mergeCell ref="B203:C203"/>
    <mergeCell ref="B204:C204"/>
    <mergeCell ref="B205:C205"/>
    <mergeCell ref="B206:C206"/>
    <mergeCell ref="B207:C207"/>
    <mergeCell ref="A208:D208"/>
    <mergeCell ref="A209:D209"/>
    <mergeCell ref="K210:P210"/>
    <mergeCell ref="A211:P211"/>
    <mergeCell ref="F212:H212"/>
    <mergeCell ref="J212:K212"/>
    <mergeCell ref="D213:E213"/>
    <mergeCell ref="J213:K213"/>
    <mergeCell ref="L213:P213"/>
    <mergeCell ref="A214:A215"/>
    <mergeCell ref="B214:C215"/>
    <mergeCell ref="D214:D215"/>
    <mergeCell ref="E214:G214"/>
    <mergeCell ref="H214:H215"/>
    <mergeCell ref="I214:L214"/>
    <mergeCell ref="M214:P214"/>
    <mergeCell ref="B216:C216"/>
    <mergeCell ref="A217:P217"/>
    <mergeCell ref="B218:C218"/>
    <mergeCell ref="B219:C219"/>
    <mergeCell ref="B220:C220"/>
    <mergeCell ref="B221:C221"/>
    <mergeCell ref="A222:D222"/>
    <mergeCell ref="A223:P223"/>
    <mergeCell ref="B224:C224"/>
    <mergeCell ref="B225:C225"/>
    <mergeCell ref="B226:C226"/>
    <mergeCell ref="B227:C227"/>
    <mergeCell ref="B228:C228"/>
    <mergeCell ref="A229:D229"/>
    <mergeCell ref="A230:D230"/>
    <mergeCell ref="K231:P231"/>
    <mergeCell ref="I235:L235"/>
    <mergeCell ref="A232:P232"/>
    <mergeCell ref="F233:H233"/>
    <mergeCell ref="J233:K233"/>
    <mergeCell ref="D234:E234"/>
    <mergeCell ref="J234:K234"/>
    <mergeCell ref="L234:P234"/>
    <mergeCell ref="B241:C241"/>
    <mergeCell ref="A235:A236"/>
    <mergeCell ref="B235:C236"/>
    <mergeCell ref="D235:D236"/>
    <mergeCell ref="E235:G235"/>
    <mergeCell ref="H235:H236"/>
    <mergeCell ref="A243:P243"/>
    <mergeCell ref="B244:C244"/>
    <mergeCell ref="B245:C245"/>
    <mergeCell ref="B246:C246"/>
    <mergeCell ref="B247:C247"/>
    <mergeCell ref="M235:P235"/>
    <mergeCell ref="B237:C237"/>
    <mergeCell ref="A238:P238"/>
    <mergeCell ref="B239:C239"/>
    <mergeCell ref="B240:C240"/>
    <mergeCell ref="B248:C248"/>
    <mergeCell ref="A249:D249"/>
    <mergeCell ref="A250:D250"/>
    <mergeCell ref="A129:P129"/>
    <mergeCell ref="K128:P128"/>
    <mergeCell ref="E257:G257"/>
    <mergeCell ref="H257:H258"/>
    <mergeCell ref="I257:L257"/>
    <mergeCell ref="M257:P257"/>
    <mergeCell ref="A242:D242"/>
  </mergeCells>
  <printOptions/>
  <pageMargins left="0.8267716535433072" right="0.2362204724409449" top="0.35433070866141736" bottom="0.5511811023622047" header="0.31496062992125984" footer="0.31496062992125984"/>
  <pageSetup horizontalDpi="600" verticalDpi="600" orientation="landscape" paperSize="9" r:id="rId1"/>
  <rowBreaks count="3" manualBreakCount="3">
    <brk id="41" max="0" man="1"/>
    <brk id="84" max="0" man="1"/>
    <brk id="12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бриг</dc:creator>
  <cp:keywords/>
  <dc:description/>
  <cp:lastModifiedBy>бриг</cp:lastModifiedBy>
  <cp:lastPrinted>2023-02-08T14:38:25Z</cp:lastPrinted>
  <dcterms:created xsi:type="dcterms:W3CDTF">2021-04-21T09:08:05Z</dcterms:created>
  <dcterms:modified xsi:type="dcterms:W3CDTF">2023-11-17T09:47:44Z</dcterms:modified>
  <cp:category/>
  <cp:version/>
  <cp:contentType/>
  <cp:contentStatus/>
  <cp:revision>1</cp:revision>
</cp:coreProperties>
</file>